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firstSheet="16" activeTab="19"/>
  </bookViews>
  <sheets>
    <sheet name="осень-зима 1 день" sheetId="1" r:id="rId1"/>
    <sheet name="весна-лето 1 день" sheetId="2" r:id="rId2"/>
    <sheet name="зима-осень 2 день" sheetId="5" r:id="rId3"/>
    <sheet name="весна-лето2 день" sheetId="6" r:id="rId4"/>
    <sheet name="осень-зима 3 день" sheetId="7" r:id="rId5"/>
    <sheet name="весна-лето 3 день" sheetId="8" r:id="rId6"/>
    <sheet name="осень-зима 4 день" sheetId="9" r:id="rId7"/>
    <sheet name="весна-лето 4 день" sheetId="10" r:id="rId8"/>
    <sheet name="зима-осень 5 день" sheetId="11" r:id="rId9"/>
    <sheet name="весна-лето 5 день" sheetId="12" r:id="rId10"/>
    <sheet name="осень-зима 6 день" sheetId="13" r:id="rId11"/>
    <sheet name="весна-лето 6 день" sheetId="14" r:id="rId12"/>
    <sheet name="осень-зима 7 день" sheetId="15" r:id="rId13"/>
    <sheet name="весна-лето 7 день" sheetId="16" r:id="rId14"/>
    <sheet name="осень-зима 8 день" sheetId="17" r:id="rId15"/>
    <sheet name="весна-лето 8 день" sheetId="18" r:id="rId16"/>
    <sheet name="осень-зима 9 день" sheetId="19" r:id="rId17"/>
    <sheet name="весна-лето 9 день" sheetId="20" r:id="rId18"/>
    <sheet name="осень-зима 10 день" sheetId="21" r:id="rId19"/>
    <sheet name="весна-лето 10 день" sheetId="22" r:id="rId20"/>
  </sheets>
  <definedNames>
    <definedName name="_xlnm.Print_Area" localSheetId="19">'весна-лето 10 день'!$A$1:$R$75</definedName>
    <definedName name="_xlnm.Print_Area" localSheetId="5">'весна-лето 3 день'!$A$1:$R$81</definedName>
    <definedName name="_xlnm.Print_Area" localSheetId="9">'весна-лето 5 день'!$A$1:$R$74</definedName>
    <definedName name="_xlnm.Print_Area" localSheetId="8">'зима-осень 5 день'!$A$1:$R$74</definedName>
    <definedName name="_xlnm.Print_Area" localSheetId="18">'осень-зима 10 день'!$A$1:$R$75</definedName>
    <definedName name="_xlnm.Print_Area" localSheetId="4">'осень-зима 3 день'!$A$1:$R$81</definedName>
  </definedNames>
  <calcPr calcId="162913" refMode="R1C1"/>
</workbook>
</file>

<file path=xl/calcChain.xml><?xml version="1.0" encoding="utf-8"?>
<calcChain xmlns="http://schemas.openxmlformats.org/spreadsheetml/2006/main">
  <c r="R73" i="22" l="1"/>
  <c r="Q73" i="22"/>
  <c r="P73" i="22"/>
  <c r="O73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R67" i="22"/>
  <c r="Q67" i="22"/>
  <c r="P67" i="22"/>
  <c r="O67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R58" i="22"/>
  <c r="R75" i="22" s="1"/>
  <c r="Q58" i="22"/>
  <c r="Q75" i="22" s="1"/>
  <c r="P58" i="22"/>
  <c r="P75" i="22" s="1"/>
  <c r="O58" i="22"/>
  <c r="O75" i="22" s="1"/>
  <c r="N58" i="22"/>
  <c r="N75" i="22" s="1"/>
  <c r="M58" i="22"/>
  <c r="M75" i="22" s="1"/>
  <c r="L58" i="22"/>
  <c r="L75" i="22" s="1"/>
  <c r="K58" i="22"/>
  <c r="K75" i="22" s="1"/>
  <c r="J58" i="22"/>
  <c r="J75" i="22" s="1"/>
  <c r="I58" i="22"/>
  <c r="I75" i="22" s="1"/>
  <c r="H58" i="22"/>
  <c r="H75" i="22" s="1"/>
  <c r="G58" i="22"/>
  <c r="G75" i="22" s="1"/>
  <c r="F58" i="22"/>
  <c r="F75" i="22" s="1"/>
  <c r="E58" i="22"/>
  <c r="E75" i="22" s="1"/>
  <c r="D58" i="22"/>
  <c r="D75" i="22" s="1"/>
  <c r="C58" i="22"/>
  <c r="C75" i="22" s="1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R21" i="22"/>
  <c r="R38" i="22" s="1"/>
  <c r="Q21" i="22"/>
  <c r="Q38" i="22" s="1"/>
  <c r="P21" i="22"/>
  <c r="P38" i="22" s="1"/>
  <c r="O21" i="22"/>
  <c r="O38" i="22" s="1"/>
  <c r="N21" i="22"/>
  <c r="N38" i="22" s="1"/>
  <c r="M21" i="22"/>
  <c r="M38" i="22" s="1"/>
  <c r="L21" i="22"/>
  <c r="L38" i="22" s="1"/>
  <c r="K21" i="22"/>
  <c r="K38" i="22" s="1"/>
  <c r="J21" i="22"/>
  <c r="J38" i="22" s="1"/>
  <c r="I21" i="22"/>
  <c r="I38" i="22" s="1"/>
  <c r="H21" i="22"/>
  <c r="H38" i="22" s="1"/>
  <c r="G21" i="22"/>
  <c r="G38" i="22" s="1"/>
  <c r="F21" i="22"/>
  <c r="F38" i="22" s="1"/>
  <c r="E21" i="22"/>
  <c r="E38" i="22" s="1"/>
  <c r="D21" i="22"/>
  <c r="D38" i="22" s="1"/>
  <c r="C21" i="22"/>
  <c r="C38" i="22" s="1"/>
  <c r="R73" i="21"/>
  <c r="Q73" i="21"/>
  <c r="P73" i="21"/>
  <c r="O73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R67" i="21"/>
  <c r="Q67" i="21"/>
  <c r="P67" i="21"/>
  <c r="O67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R58" i="21"/>
  <c r="R75" i="21" s="1"/>
  <c r="Q58" i="21"/>
  <c r="Q75" i="21" s="1"/>
  <c r="P58" i="21"/>
  <c r="P75" i="21" s="1"/>
  <c r="O58" i="21"/>
  <c r="O75" i="21" s="1"/>
  <c r="N58" i="21"/>
  <c r="N75" i="21" s="1"/>
  <c r="M58" i="21"/>
  <c r="M75" i="21" s="1"/>
  <c r="L58" i="21"/>
  <c r="L75" i="21" s="1"/>
  <c r="K58" i="21"/>
  <c r="K75" i="21" s="1"/>
  <c r="J58" i="21"/>
  <c r="J75" i="21" s="1"/>
  <c r="I58" i="21"/>
  <c r="I75" i="21" s="1"/>
  <c r="H58" i="21"/>
  <c r="H75" i="21" s="1"/>
  <c r="G58" i="21"/>
  <c r="G75" i="21" s="1"/>
  <c r="F58" i="21"/>
  <c r="F75" i="21" s="1"/>
  <c r="E58" i="21"/>
  <c r="E75" i="21" s="1"/>
  <c r="D58" i="21"/>
  <c r="D75" i="21" s="1"/>
  <c r="C58" i="21"/>
  <c r="C75" i="21" s="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R21" i="21"/>
  <c r="R38" i="21" s="1"/>
  <c r="Q21" i="21"/>
  <c r="Q38" i="21" s="1"/>
  <c r="P21" i="21"/>
  <c r="P38" i="21" s="1"/>
  <c r="O21" i="21"/>
  <c r="O38" i="21" s="1"/>
  <c r="N21" i="21"/>
  <c r="N38" i="21" s="1"/>
  <c r="M21" i="21"/>
  <c r="M38" i="21" s="1"/>
  <c r="L21" i="21"/>
  <c r="L38" i="21" s="1"/>
  <c r="K21" i="21"/>
  <c r="K38" i="21" s="1"/>
  <c r="J21" i="21"/>
  <c r="J38" i="21" s="1"/>
  <c r="I21" i="21"/>
  <c r="I38" i="21" s="1"/>
  <c r="H21" i="21"/>
  <c r="H38" i="21" s="1"/>
  <c r="G21" i="21"/>
  <c r="G38" i="21" s="1"/>
  <c r="F21" i="21"/>
  <c r="F38" i="21" s="1"/>
  <c r="E21" i="21"/>
  <c r="E38" i="21" s="1"/>
  <c r="D21" i="21"/>
  <c r="D38" i="21" s="1"/>
  <c r="C21" i="21"/>
  <c r="C38" i="21" s="1"/>
  <c r="R80" i="20"/>
  <c r="Q80" i="20"/>
  <c r="P80" i="20"/>
  <c r="O80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R73" i="20"/>
  <c r="Q73" i="20"/>
  <c r="P73" i="20"/>
  <c r="O73" i="20"/>
  <c r="N73" i="20"/>
  <c r="M73" i="20"/>
  <c r="L73" i="20"/>
  <c r="K73" i="20"/>
  <c r="J73" i="20"/>
  <c r="I73" i="20"/>
  <c r="H73" i="20"/>
  <c r="G73" i="20"/>
  <c r="F73" i="20"/>
  <c r="E73" i="20"/>
  <c r="D73" i="20"/>
  <c r="C73" i="20"/>
  <c r="R61" i="20"/>
  <c r="R82" i="20" s="1"/>
  <c r="Q61" i="20"/>
  <c r="Q82" i="20" s="1"/>
  <c r="P61" i="20"/>
  <c r="P82" i="20" s="1"/>
  <c r="O61" i="20"/>
  <c r="O82" i="20" s="1"/>
  <c r="N61" i="20"/>
  <c r="N82" i="20" s="1"/>
  <c r="M61" i="20"/>
  <c r="M82" i="20" s="1"/>
  <c r="L61" i="20"/>
  <c r="L82" i="20" s="1"/>
  <c r="K61" i="20"/>
  <c r="K82" i="20" s="1"/>
  <c r="J61" i="20"/>
  <c r="J82" i="20" s="1"/>
  <c r="I61" i="20"/>
  <c r="I82" i="20" s="1"/>
  <c r="H61" i="20"/>
  <c r="H82" i="20" s="1"/>
  <c r="G61" i="20"/>
  <c r="G82" i="20" s="1"/>
  <c r="F61" i="20"/>
  <c r="F82" i="20" s="1"/>
  <c r="E61" i="20"/>
  <c r="E82" i="20" s="1"/>
  <c r="D61" i="20"/>
  <c r="D82" i="20" s="1"/>
  <c r="C61" i="20"/>
  <c r="C82" i="20" s="1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R21" i="20"/>
  <c r="R41" i="20" s="1"/>
  <c r="Q21" i="20"/>
  <c r="Q41" i="20" s="1"/>
  <c r="P21" i="20"/>
  <c r="P41" i="20" s="1"/>
  <c r="O21" i="20"/>
  <c r="O41" i="20" s="1"/>
  <c r="N21" i="20"/>
  <c r="N41" i="20" s="1"/>
  <c r="M21" i="20"/>
  <c r="M41" i="20" s="1"/>
  <c r="L21" i="20"/>
  <c r="L41" i="20" s="1"/>
  <c r="K21" i="20"/>
  <c r="K41" i="20" s="1"/>
  <c r="J21" i="20"/>
  <c r="J41" i="20" s="1"/>
  <c r="I21" i="20"/>
  <c r="I41" i="20" s="1"/>
  <c r="H21" i="20"/>
  <c r="H41" i="20" s="1"/>
  <c r="G21" i="20"/>
  <c r="G41" i="20" s="1"/>
  <c r="F21" i="20"/>
  <c r="F41" i="20" s="1"/>
  <c r="E21" i="20"/>
  <c r="E41" i="20" s="1"/>
  <c r="D21" i="20"/>
  <c r="D41" i="20" s="1"/>
  <c r="C21" i="20"/>
  <c r="C41" i="20" s="1"/>
  <c r="R80" i="19"/>
  <c r="Q80" i="19"/>
  <c r="P80" i="19"/>
  <c r="O80" i="19"/>
  <c r="N80" i="19"/>
  <c r="M80" i="19"/>
  <c r="L80" i="19"/>
  <c r="K80" i="19"/>
  <c r="J80" i="19"/>
  <c r="I80" i="19"/>
  <c r="H80" i="19"/>
  <c r="G80" i="19"/>
  <c r="F80" i="19"/>
  <c r="E80" i="19"/>
  <c r="D80" i="19"/>
  <c r="C80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R61" i="19"/>
  <c r="R82" i="19" s="1"/>
  <c r="Q61" i="19"/>
  <c r="Q82" i="19" s="1"/>
  <c r="P61" i="19"/>
  <c r="P82" i="19" s="1"/>
  <c r="O61" i="19"/>
  <c r="O82" i="19" s="1"/>
  <c r="N61" i="19"/>
  <c r="N82" i="19" s="1"/>
  <c r="M61" i="19"/>
  <c r="M82" i="19" s="1"/>
  <c r="L61" i="19"/>
  <c r="L82" i="19" s="1"/>
  <c r="K61" i="19"/>
  <c r="K82" i="19" s="1"/>
  <c r="J61" i="19"/>
  <c r="J82" i="19" s="1"/>
  <c r="I61" i="19"/>
  <c r="I82" i="19" s="1"/>
  <c r="H61" i="19"/>
  <c r="H82" i="19" s="1"/>
  <c r="G61" i="19"/>
  <c r="G82" i="19" s="1"/>
  <c r="F61" i="19"/>
  <c r="F82" i="19" s="1"/>
  <c r="E61" i="19"/>
  <c r="E82" i="19" s="1"/>
  <c r="D61" i="19"/>
  <c r="D82" i="19" s="1"/>
  <c r="C61" i="19"/>
  <c r="C82" i="19" s="1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R21" i="19"/>
  <c r="R41" i="19" s="1"/>
  <c r="Q21" i="19"/>
  <c r="Q41" i="19" s="1"/>
  <c r="P21" i="19"/>
  <c r="P41" i="19" s="1"/>
  <c r="O21" i="19"/>
  <c r="O41" i="19" s="1"/>
  <c r="N21" i="19"/>
  <c r="N41" i="19" s="1"/>
  <c r="M21" i="19"/>
  <c r="M41" i="19" s="1"/>
  <c r="L21" i="19"/>
  <c r="L41" i="19" s="1"/>
  <c r="K21" i="19"/>
  <c r="K41" i="19" s="1"/>
  <c r="J21" i="19"/>
  <c r="J41" i="19" s="1"/>
  <c r="I21" i="19"/>
  <c r="I41" i="19" s="1"/>
  <c r="H21" i="19"/>
  <c r="H41" i="19" s="1"/>
  <c r="G21" i="19"/>
  <c r="G41" i="19" s="1"/>
  <c r="F21" i="19"/>
  <c r="F41" i="19" s="1"/>
  <c r="E21" i="19"/>
  <c r="E41" i="19" s="1"/>
  <c r="D21" i="19"/>
  <c r="D41" i="19" s="1"/>
  <c r="C21" i="19"/>
  <c r="C41" i="19" s="1"/>
  <c r="R82" i="18" l="1"/>
  <c r="Q82" i="18"/>
  <c r="P82" i="18"/>
  <c r="O82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R74" i="18"/>
  <c r="Q74" i="18"/>
  <c r="P74" i="18"/>
  <c r="O74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R62" i="18"/>
  <c r="R84" i="18" s="1"/>
  <c r="Q62" i="18"/>
  <c r="Q84" i="18" s="1"/>
  <c r="P62" i="18"/>
  <c r="P84" i="18" s="1"/>
  <c r="O62" i="18"/>
  <c r="O84" i="18" s="1"/>
  <c r="N62" i="18"/>
  <c r="N84" i="18" s="1"/>
  <c r="M62" i="18"/>
  <c r="M84" i="18" s="1"/>
  <c r="L62" i="18"/>
  <c r="L84" i="18" s="1"/>
  <c r="K62" i="18"/>
  <c r="K84" i="18" s="1"/>
  <c r="J62" i="18"/>
  <c r="J84" i="18" s="1"/>
  <c r="I62" i="18"/>
  <c r="I84" i="18" s="1"/>
  <c r="H62" i="18"/>
  <c r="H84" i="18" s="1"/>
  <c r="G62" i="18"/>
  <c r="G84" i="18" s="1"/>
  <c r="F62" i="18"/>
  <c r="F84" i="18" s="1"/>
  <c r="E62" i="18"/>
  <c r="E84" i="18" s="1"/>
  <c r="D62" i="18"/>
  <c r="D84" i="18" s="1"/>
  <c r="C62" i="18"/>
  <c r="C84" i="18" s="1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R21" i="18"/>
  <c r="R42" i="18" s="1"/>
  <c r="Q21" i="18"/>
  <c r="Q42" i="18" s="1"/>
  <c r="P21" i="18"/>
  <c r="P42" i="18" s="1"/>
  <c r="O21" i="18"/>
  <c r="O42" i="18" s="1"/>
  <c r="N21" i="18"/>
  <c r="N42" i="18" s="1"/>
  <c r="M21" i="18"/>
  <c r="M42" i="18" s="1"/>
  <c r="L21" i="18"/>
  <c r="L42" i="18" s="1"/>
  <c r="K21" i="18"/>
  <c r="K42" i="18" s="1"/>
  <c r="J21" i="18"/>
  <c r="J42" i="18" s="1"/>
  <c r="I21" i="18"/>
  <c r="I42" i="18" s="1"/>
  <c r="H21" i="18"/>
  <c r="H42" i="18" s="1"/>
  <c r="G21" i="18"/>
  <c r="G42" i="18" s="1"/>
  <c r="F21" i="18"/>
  <c r="F42" i="18" s="1"/>
  <c r="E21" i="18"/>
  <c r="E42" i="18" s="1"/>
  <c r="D21" i="18"/>
  <c r="D42" i="18" s="1"/>
  <c r="C21" i="18"/>
  <c r="C42" i="18" s="1"/>
  <c r="R82" i="17"/>
  <c r="Q82" i="17"/>
  <c r="P82" i="17"/>
  <c r="O82" i="17"/>
  <c r="N82" i="17"/>
  <c r="M82" i="17"/>
  <c r="L82" i="17"/>
  <c r="K82" i="17"/>
  <c r="J82" i="17"/>
  <c r="I82" i="17"/>
  <c r="H82" i="17"/>
  <c r="G82" i="17"/>
  <c r="F82" i="17"/>
  <c r="E82" i="17"/>
  <c r="D82" i="17"/>
  <c r="C82" i="17"/>
  <c r="R74" i="17"/>
  <c r="Q74" i="17"/>
  <c r="P74" i="17"/>
  <c r="O74" i="17"/>
  <c r="N74" i="17"/>
  <c r="M74" i="17"/>
  <c r="L74" i="17"/>
  <c r="K74" i="17"/>
  <c r="J74" i="17"/>
  <c r="I74" i="17"/>
  <c r="H74" i="17"/>
  <c r="G74" i="17"/>
  <c r="F74" i="17"/>
  <c r="E74" i="17"/>
  <c r="D74" i="17"/>
  <c r="C74" i="17"/>
  <c r="R62" i="17"/>
  <c r="R84" i="17" s="1"/>
  <c r="Q62" i="17"/>
  <c r="Q84" i="17" s="1"/>
  <c r="P62" i="17"/>
  <c r="P84" i="17" s="1"/>
  <c r="O62" i="17"/>
  <c r="O84" i="17" s="1"/>
  <c r="N62" i="17"/>
  <c r="N84" i="17" s="1"/>
  <c r="M62" i="17"/>
  <c r="M84" i="17" s="1"/>
  <c r="L62" i="17"/>
  <c r="L84" i="17" s="1"/>
  <c r="K62" i="17"/>
  <c r="K84" i="17" s="1"/>
  <c r="J62" i="17"/>
  <c r="J84" i="17" s="1"/>
  <c r="I62" i="17"/>
  <c r="I84" i="17" s="1"/>
  <c r="H62" i="17"/>
  <c r="H84" i="17" s="1"/>
  <c r="G62" i="17"/>
  <c r="G84" i="17" s="1"/>
  <c r="F62" i="17"/>
  <c r="F84" i="17" s="1"/>
  <c r="E62" i="17"/>
  <c r="E84" i="17" s="1"/>
  <c r="D62" i="17"/>
  <c r="D84" i="17" s="1"/>
  <c r="C62" i="17"/>
  <c r="C84" i="17" s="1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R21" i="17"/>
  <c r="R42" i="17" s="1"/>
  <c r="Q21" i="17"/>
  <c r="Q42" i="17" s="1"/>
  <c r="P21" i="17"/>
  <c r="P42" i="17" s="1"/>
  <c r="O21" i="17"/>
  <c r="O42" i="17" s="1"/>
  <c r="N21" i="17"/>
  <c r="N42" i="17" s="1"/>
  <c r="M21" i="17"/>
  <c r="M42" i="17" s="1"/>
  <c r="L21" i="17"/>
  <c r="L42" i="17" s="1"/>
  <c r="K21" i="17"/>
  <c r="K42" i="17" s="1"/>
  <c r="J21" i="17"/>
  <c r="J42" i="17" s="1"/>
  <c r="I21" i="17"/>
  <c r="I42" i="17" s="1"/>
  <c r="H21" i="17"/>
  <c r="H42" i="17" s="1"/>
  <c r="G21" i="17"/>
  <c r="G42" i="17" s="1"/>
  <c r="F21" i="17"/>
  <c r="F42" i="17" s="1"/>
  <c r="E21" i="17"/>
  <c r="E42" i="17" s="1"/>
  <c r="D21" i="17"/>
  <c r="D42" i="17" s="1"/>
  <c r="C21" i="17"/>
  <c r="C42" i="17" s="1"/>
  <c r="R80" i="16" l="1"/>
  <c r="Q80" i="16"/>
  <c r="P80" i="16"/>
  <c r="O80" i="16"/>
  <c r="N80" i="16"/>
  <c r="M80" i="16"/>
  <c r="L80" i="16"/>
  <c r="K80" i="16"/>
  <c r="J80" i="16"/>
  <c r="I80" i="16"/>
  <c r="H80" i="16"/>
  <c r="G80" i="16"/>
  <c r="F80" i="16"/>
  <c r="E80" i="16"/>
  <c r="D80" i="16"/>
  <c r="C80" i="16"/>
  <c r="R72" i="16"/>
  <c r="Q72" i="16"/>
  <c r="P72" i="16"/>
  <c r="O72" i="16"/>
  <c r="N72" i="16"/>
  <c r="M72" i="16"/>
  <c r="L72" i="16"/>
  <c r="K72" i="16"/>
  <c r="J72" i="16"/>
  <c r="I72" i="16"/>
  <c r="H72" i="16"/>
  <c r="G72" i="16"/>
  <c r="F72" i="16"/>
  <c r="E72" i="16"/>
  <c r="D72" i="16"/>
  <c r="C72" i="16"/>
  <c r="R61" i="16"/>
  <c r="R82" i="16" s="1"/>
  <c r="Q61" i="16"/>
  <c r="Q82" i="16" s="1"/>
  <c r="P61" i="16"/>
  <c r="P82" i="16" s="1"/>
  <c r="O61" i="16"/>
  <c r="O82" i="16" s="1"/>
  <c r="N61" i="16"/>
  <c r="N82" i="16" s="1"/>
  <c r="M61" i="16"/>
  <c r="M82" i="16" s="1"/>
  <c r="L61" i="16"/>
  <c r="L82" i="16" s="1"/>
  <c r="K61" i="16"/>
  <c r="K82" i="16" s="1"/>
  <c r="J61" i="16"/>
  <c r="J82" i="16" s="1"/>
  <c r="I61" i="16"/>
  <c r="I82" i="16" s="1"/>
  <c r="H61" i="16"/>
  <c r="H82" i="16" s="1"/>
  <c r="G61" i="16"/>
  <c r="G82" i="16" s="1"/>
  <c r="F61" i="16"/>
  <c r="F82" i="16" s="1"/>
  <c r="E61" i="16"/>
  <c r="E82" i="16" s="1"/>
  <c r="D61" i="16"/>
  <c r="D82" i="16" s="1"/>
  <c r="C61" i="16"/>
  <c r="C82" i="16" s="1"/>
  <c r="R39" i="16"/>
  <c r="Q39" i="16"/>
  <c r="P39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R30" i="16"/>
  <c r="Q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C30" i="16"/>
  <c r="R20" i="16"/>
  <c r="R41" i="16" s="1"/>
  <c r="Q20" i="16"/>
  <c r="Q41" i="16" s="1"/>
  <c r="P20" i="16"/>
  <c r="P41" i="16" s="1"/>
  <c r="O20" i="16"/>
  <c r="O41" i="16" s="1"/>
  <c r="N20" i="16"/>
  <c r="N41" i="16" s="1"/>
  <c r="M20" i="16"/>
  <c r="M41" i="16" s="1"/>
  <c r="L20" i="16"/>
  <c r="L41" i="16" s="1"/>
  <c r="K20" i="16"/>
  <c r="K41" i="16" s="1"/>
  <c r="J20" i="16"/>
  <c r="J41" i="16" s="1"/>
  <c r="I20" i="16"/>
  <c r="I41" i="16" s="1"/>
  <c r="H20" i="16"/>
  <c r="H41" i="16" s="1"/>
  <c r="G20" i="16"/>
  <c r="G41" i="16" s="1"/>
  <c r="F20" i="16"/>
  <c r="F41" i="16" s="1"/>
  <c r="E20" i="16"/>
  <c r="E41" i="16" s="1"/>
  <c r="D20" i="16"/>
  <c r="D41" i="16" s="1"/>
  <c r="C20" i="16"/>
  <c r="C41" i="16" s="1"/>
  <c r="R80" i="15"/>
  <c r="Q80" i="15"/>
  <c r="P80" i="15"/>
  <c r="O80" i="15"/>
  <c r="N80" i="15"/>
  <c r="M80" i="15"/>
  <c r="L80" i="15"/>
  <c r="K80" i="15"/>
  <c r="J80" i="15"/>
  <c r="I80" i="15"/>
  <c r="H80" i="15"/>
  <c r="G80" i="15"/>
  <c r="F80" i="15"/>
  <c r="E80" i="15"/>
  <c r="D80" i="15"/>
  <c r="C80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D72" i="15"/>
  <c r="C72" i="15"/>
  <c r="R61" i="15"/>
  <c r="R82" i="15" s="1"/>
  <c r="Q61" i="15"/>
  <c r="Q82" i="15" s="1"/>
  <c r="P61" i="15"/>
  <c r="P82" i="15" s="1"/>
  <c r="O61" i="15"/>
  <c r="O82" i="15" s="1"/>
  <c r="N61" i="15"/>
  <c r="N82" i="15" s="1"/>
  <c r="M61" i="15"/>
  <c r="M82" i="15" s="1"/>
  <c r="L61" i="15"/>
  <c r="L82" i="15" s="1"/>
  <c r="K61" i="15"/>
  <c r="K82" i="15" s="1"/>
  <c r="J61" i="15"/>
  <c r="J82" i="15" s="1"/>
  <c r="I61" i="15"/>
  <c r="I82" i="15" s="1"/>
  <c r="H61" i="15"/>
  <c r="H82" i="15" s="1"/>
  <c r="G61" i="15"/>
  <c r="G82" i="15" s="1"/>
  <c r="F61" i="15"/>
  <c r="F82" i="15" s="1"/>
  <c r="E61" i="15"/>
  <c r="E82" i="15" s="1"/>
  <c r="D61" i="15"/>
  <c r="D82" i="15" s="1"/>
  <c r="C61" i="15"/>
  <c r="C82" i="15" s="1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R20" i="15"/>
  <c r="R41" i="15" s="1"/>
  <c r="Q20" i="15"/>
  <c r="Q41" i="15" s="1"/>
  <c r="P20" i="15"/>
  <c r="P41" i="15" s="1"/>
  <c r="O20" i="15"/>
  <c r="O41" i="15" s="1"/>
  <c r="N20" i="15"/>
  <c r="N41" i="15" s="1"/>
  <c r="M20" i="15"/>
  <c r="M41" i="15" s="1"/>
  <c r="L20" i="15"/>
  <c r="L41" i="15" s="1"/>
  <c r="K20" i="15"/>
  <c r="K41" i="15" s="1"/>
  <c r="J20" i="15"/>
  <c r="J41" i="15" s="1"/>
  <c r="I20" i="15"/>
  <c r="I41" i="15" s="1"/>
  <c r="H20" i="15"/>
  <c r="H41" i="15" s="1"/>
  <c r="G20" i="15"/>
  <c r="G41" i="15" s="1"/>
  <c r="F20" i="15"/>
  <c r="F41" i="15" s="1"/>
  <c r="E20" i="15"/>
  <c r="E41" i="15" s="1"/>
  <c r="D20" i="15"/>
  <c r="D41" i="15" s="1"/>
  <c r="C20" i="15"/>
  <c r="C41" i="15" s="1"/>
  <c r="R83" i="14" l="1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R64" i="14"/>
  <c r="R85" i="14" s="1"/>
  <c r="Q64" i="14"/>
  <c r="Q85" i="14" s="1"/>
  <c r="P64" i="14"/>
  <c r="P85" i="14" s="1"/>
  <c r="O64" i="14"/>
  <c r="O85" i="14" s="1"/>
  <c r="N64" i="14"/>
  <c r="N85" i="14" s="1"/>
  <c r="M64" i="14"/>
  <c r="M85" i="14" s="1"/>
  <c r="L64" i="14"/>
  <c r="L85" i="14" s="1"/>
  <c r="K64" i="14"/>
  <c r="K85" i="14" s="1"/>
  <c r="J64" i="14"/>
  <c r="J85" i="14" s="1"/>
  <c r="I64" i="14"/>
  <c r="I85" i="14" s="1"/>
  <c r="H64" i="14"/>
  <c r="H85" i="14" s="1"/>
  <c r="G64" i="14"/>
  <c r="G85" i="14" s="1"/>
  <c r="F64" i="14"/>
  <c r="F85" i="14" s="1"/>
  <c r="E64" i="14"/>
  <c r="E85" i="14" s="1"/>
  <c r="D64" i="14"/>
  <c r="D85" i="14" s="1"/>
  <c r="C64" i="14"/>
  <c r="C85" i="14" s="1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R20" i="14"/>
  <c r="R44" i="14" s="1"/>
  <c r="Q20" i="14"/>
  <c r="Q44" i="14" s="1"/>
  <c r="P20" i="14"/>
  <c r="P44" i="14" s="1"/>
  <c r="O20" i="14"/>
  <c r="O44" i="14" s="1"/>
  <c r="N20" i="14"/>
  <c r="N44" i="14" s="1"/>
  <c r="M20" i="14"/>
  <c r="M44" i="14" s="1"/>
  <c r="L20" i="14"/>
  <c r="L44" i="14" s="1"/>
  <c r="K20" i="14"/>
  <c r="K44" i="14" s="1"/>
  <c r="J20" i="14"/>
  <c r="J44" i="14" s="1"/>
  <c r="I20" i="14"/>
  <c r="I44" i="14" s="1"/>
  <c r="H20" i="14"/>
  <c r="H44" i="14" s="1"/>
  <c r="G20" i="14"/>
  <c r="G44" i="14" s="1"/>
  <c r="F20" i="14"/>
  <c r="F44" i="14" s="1"/>
  <c r="E20" i="14"/>
  <c r="E44" i="14" s="1"/>
  <c r="D20" i="14"/>
  <c r="D44" i="14" s="1"/>
  <c r="C20" i="14"/>
  <c r="C44" i="14" s="1"/>
  <c r="R82" i="13"/>
  <c r="Q82" i="13"/>
  <c r="P82" i="13"/>
  <c r="O82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R75" i="13"/>
  <c r="Q75" i="13"/>
  <c r="P75" i="13"/>
  <c r="O75" i="13"/>
  <c r="N75" i="13"/>
  <c r="M75" i="13"/>
  <c r="L75" i="13"/>
  <c r="K75" i="13"/>
  <c r="J75" i="13"/>
  <c r="I75" i="13"/>
  <c r="H75" i="13"/>
  <c r="G75" i="13"/>
  <c r="F75" i="13"/>
  <c r="E75" i="13"/>
  <c r="D75" i="13"/>
  <c r="C75" i="13"/>
  <c r="R63" i="13"/>
  <c r="R84" i="13" s="1"/>
  <c r="Q63" i="13"/>
  <c r="Q84" i="13" s="1"/>
  <c r="P63" i="13"/>
  <c r="P84" i="13" s="1"/>
  <c r="O63" i="13"/>
  <c r="O84" i="13" s="1"/>
  <c r="N63" i="13"/>
  <c r="N84" i="13" s="1"/>
  <c r="M63" i="13"/>
  <c r="M84" i="13" s="1"/>
  <c r="L63" i="13"/>
  <c r="L84" i="13" s="1"/>
  <c r="K63" i="13"/>
  <c r="K84" i="13" s="1"/>
  <c r="J63" i="13"/>
  <c r="J84" i="13" s="1"/>
  <c r="I63" i="13"/>
  <c r="I84" i="13" s="1"/>
  <c r="H63" i="13"/>
  <c r="H84" i="13" s="1"/>
  <c r="G63" i="13"/>
  <c r="G84" i="13" s="1"/>
  <c r="F63" i="13"/>
  <c r="F84" i="13" s="1"/>
  <c r="E63" i="13"/>
  <c r="E84" i="13" s="1"/>
  <c r="D63" i="13"/>
  <c r="D84" i="13" s="1"/>
  <c r="C63" i="13"/>
  <c r="C84" i="13" s="1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R20" i="13"/>
  <c r="R43" i="13" s="1"/>
  <c r="Q20" i="13"/>
  <c r="Q43" i="13" s="1"/>
  <c r="P20" i="13"/>
  <c r="P43" i="13" s="1"/>
  <c r="O20" i="13"/>
  <c r="O43" i="13" s="1"/>
  <c r="N20" i="13"/>
  <c r="N43" i="13" s="1"/>
  <c r="M20" i="13"/>
  <c r="M43" i="13" s="1"/>
  <c r="L20" i="13"/>
  <c r="L43" i="13" s="1"/>
  <c r="K20" i="13"/>
  <c r="K43" i="13" s="1"/>
  <c r="J20" i="13"/>
  <c r="J43" i="13" s="1"/>
  <c r="I20" i="13"/>
  <c r="I43" i="13" s="1"/>
  <c r="H20" i="13"/>
  <c r="H43" i="13" s="1"/>
  <c r="G20" i="13"/>
  <c r="G43" i="13" s="1"/>
  <c r="F20" i="13"/>
  <c r="F43" i="13" s="1"/>
  <c r="E20" i="13"/>
  <c r="E43" i="13" s="1"/>
  <c r="D20" i="13"/>
  <c r="D43" i="13" s="1"/>
  <c r="C20" i="13"/>
  <c r="C43" i="13" s="1"/>
  <c r="R73" i="12" l="1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C73" i="12"/>
  <c r="R67" i="12"/>
  <c r="Q67" i="12"/>
  <c r="P67" i="12"/>
  <c r="O67" i="12"/>
  <c r="N67" i="12"/>
  <c r="M67" i="12"/>
  <c r="L67" i="12"/>
  <c r="K67" i="12"/>
  <c r="J67" i="12"/>
  <c r="I67" i="12"/>
  <c r="H67" i="12"/>
  <c r="G67" i="12"/>
  <c r="F67" i="12"/>
  <c r="E67" i="12"/>
  <c r="D67" i="12"/>
  <c r="C67" i="12"/>
  <c r="R58" i="12"/>
  <c r="R74" i="12" s="1"/>
  <c r="Q58" i="12"/>
  <c r="Q74" i="12" s="1"/>
  <c r="P58" i="12"/>
  <c r="P74" i="12" s="1"/>
  <c r="O58" i="12"/>
  <c r="O74" i="12" s="1"/>
  <c r="N58" i="12"/>
  <c r="N74" i="12" s="1"/>
  <c r="M58" i="12"/>
  <c r="M74" i="12" s="1"/>
  <c r="L58" i="12"/>
  <c r="L74" i="12" s="1"/>
  <c r="K58" i="12"/>
  <c r="K74" i="12" s="1"/>
  <c r="J58" i="12"/>
  <c r="J74" i="12" s="1"/>
  <c r="I58" i="12"/>
  <c r="I74" i="12" s="1"/>
  <c r="H58" i="12"/>
  <c r="H74" i="12" s="1"/>
  <c r="G58" i="12"/>
  <c r="G74" i="12" s="1"/>
  <c r="F58" i="12"/>
  <c r="F74" i="12" s="1"/>
  <c r="E58" i="12"/>
  <c r="E74" i="12" s="1"/>
  <c r="D58" i="12"/>
  <c r="D74" i="12" s="1"/>
  <c r="C58" i="12"/>
  <c r="C74" i="12" s="1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R21" i="12"/>
  <c r="R38" i="12" s="1"/>
  <c r="Q21" i="12"/>
  <c r="Q38" i="12" s="1"/>
  <c r="P21" i="12"/>
  <c r="P38" i="12" s="1"/>
  <c r="O21" i="12"/>
  <c r="O38" i="12" s="1"/>
  <c r="N21" i="12"/>
  <c r="N38" i="12" s="1"/>
  <c r="M21" i="12"/>
  <c r="M38" i="12" s="1"/>
  <c r="L21" i="12"/>
  <c r="L38" i="12" s="1"/>
  <c r="K21" i="12"/>
  <c r="K38" i="12" s="1"/>
  <c r="J21" i="12"/>
  <c r="J38" i="12" s="1"/>
  <c r="I21" i="12"/>
  <c r="I38" i="12" s="1"/>
  <c r="H21" i="12"/>
  <c r="H38" i="12" s="1"/>
  <c r="G21" i="12"/>
  <c r="G38" i="12" s="1"/>
  <c r="F21" i="12"/>
  <c r="F38" i="12" s="1"/>
  <c r="E21" i="12"/>
  <c r="E38" i="12" s="1"/>
  <c r="D21" i="12"/>
  <c r="D38" i="12" s="1"/>
  <c r="C21" i="12"/>
  <c r="C38" i="12" s="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R58" i="11"/>
  <c r="R74" i="11" s="1"/>
  <c r="Q58" i="11"/>
  <c r="Q74" i="11" s="1"/>
  <c r="P58" i="11"/>
  <c r="P74" i="11" s="1"/>
  <c r="O58" i="11"/>
  <c r="O74" i="11" s="1"/>
  <c r="N58" i="11"/>
  <c r="N74" i="11" s="1"/>
  <c r="M58" i="11"/>
  <c r="M74" i="11" s="1"/>
  <c r="L58" i="11"/>
  <c r="L74" i="11" s="1"/>
  <c r="K58" i="11"/>
  <c r="K74" i="11" s="1"/>
  <c r="J58" i="11"/>
  <c r="J74" i="11" s="1"/>
  <c r="I58" i="11"/>
  <c r="I74" i="11" s="1"/>
  <c r="H58" i="11"/>
  <c r="H74" i="11" s="1"/>
  <c r="G58" i="11"/>
  <c r="G74" i="11" s="1"/>
  <c r="F58" i="11"/>
  <c r="F74" i="11" s="1"/>
  <c r="E58" i="11"/>
  <c r="E74" i="11" s="1"/>
  <c r="D58" i="11"/>
  <c r="D74" i="11" s="1"/>
  <c r="C58" i="11"/>
  <c r="C74" i="11" s="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R21" i="11"/>
  <c r="R38" i="11" s="1"/>
  <c r="Q21" i="11"/>
  <c r="Q38" i="11" s="1"/>
  <c r="P21" i="11"/>
  <c r="P38" i="11" s="1"/>
  <c r="O21" i="11"/>
  <c r="O38" i="11" s="1"/>
  <c r="N21" i="11"/>
  <c r="N38" i="11" s="1"/>
  <c r="M21" i="11"/>
  <c r="M38" i="11" s="1"/>
  <c r="L21" i="11"/>
  <c r="L38" i="11" s="1"/>
  <c r="K21" i="11"/>
  <c r="K38" i="11" s="1"/>
  <c r="J21" i="11"/>
  <c r="J38" i="11" s="1"/>
  <c r="I21" i="11"/>
  <c r="I38" i="11" s="1"/>
  <c r="H21" i="11"/>
  <c r="H38" i="11" s="1"/>
  <c r="G21" i="11"/>
  <c r="G38" i="11" s="1"/>
  <c r="F21" i="11"/>
  <c r="F38" i="11" s="1"/>
  <c r="E21" i="11"/>
  <c r="E38" i="11" s="1"/>
  <c r="D21" i="11"/>
  <c r="D38" i="11" s="1"/>
  <c r="C21" i="11"/>
  <c r="C38" i="11" s="1"/>
  <c r="R82" i="10" l="1"/>
  <c r="Q82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R62" i="10"/>
  <c r="Q62" i="10"/>
  <c r="Q84" i="10" s="1"/>
  <c r="P62" i="10"/>
  <c r="P84" i="10" s="1"/>
  <c r="O62" i="10"/>
  <c r="O84" i="10" s="1"/>
  <c r="N62" i="10"/>
  <c r="N84" i="10" s="1"/>
  <c r="M62" i="10"/>
  <c r="M84" i="10" s="1"/>
  <c r="L62" i="10"/>
  <c r="L84" i="10" s="1"/>
  <c r="K62" i="10"/>
  <c r="K84" i="10" s="1"/>
  <c r="J62" i="10"/>
  <c r="J84" i="10" s="1"/>
  <c r="I62" i="10"/>
  <c r="I84" i="10" s="1"/>
  <c r="H62" i="10"/>
  <c r="H84" i="10" s="1"/>
  <c r="G62" i="10"/>
  <c r="G84" i="10" s="1"/>
  <c r="F62" i="10"/>
  <c r="F84" i="10" s="1"/>
  <c r="E62" i="10"/>
  <c r="E84" i="10" s="1"/>
  <c r="D62" i="10"/>
  <c r="D84" i="10" s="1"/>
  <c r="C62" i="10"/>
  <c r="C84" i="10" s="1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R21" i="10"/>
  <c r="R42" i="10" s="1"/>
  <c r="Q21" i="10"/>
  <c r="Q42" i="10" s="1"/>
  <c r="P21" i="10"/>
  <c r="P42" i="10" s="1"/>
  <c r="O21" i="10"/>
  <c r="O42" i="10" s="1"/>
  <c r="N21" i="10"/>
  <c r="N42" i="10" s="1"/>
  <c r="M21" i="10"/>
  <c r="M42" i="10" s="1"/>
  <c r="L21" i="10"/>
  <c r="L42" i="10" s="1"/>
  <c r="K21" i="10"/>
  <c r="K42" i="10" s="1"/>
  <c r="J21" i="10"/>
  <c r="J42" i="10" s="1"/>
  <c r="I21" i="10"/>
  <c r="I42" i="10" s="1"/>
  <c r="H21" i="10"/>
  <c r="H42" i="10" s="1"/>
  <c r="G21" i="10"/>
  <c r="G42" i="10" s="1"/>
  <c r="F21" i="10"/>
  <c r="F42" i="10" s="1"/>
  <c r="E21" i="10"/>
  <c r="E42" i="10" s="1"/>
  <c r="D21" i="10"/>
  <c r="D42" i="10" s="1"/>
  <c r="C21" i="10"/>
  <c r="C42" i="10" s="1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C82" i="9"/>
  <c r="R73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D73" i="9"/>
  <c r="C73" i="9"/>
  <c r="R62" i="9"/>
  <c r="Q62" i="9"/>
  <c r="Q84" i="9" s="1"/>
  <c r="P62" i="9"/>
  <c r="P84" i="9" s="1"/>
  <c r="O62" i="9"/>
  <c r="O84" i="9" s="1"/>
  <c r="N62" i="9"/>
  <c r="N84" i="9" s="1"/>
  <c r="M62" i="9"/>
  <c r="M84" i="9" s="1"/>
  <c r="L62" i="9"/>
  <c r="L84" i="9" s="1"/>
  <c r="K62" i="9"/>
  <c r="K84" i="9" s="1"/>
  <c r="J62" i="9"/>
  <c r="J84" i="9" s="1"/>
  <c r="I62" i="9"/>
  <c r="I84" i="9" s="1"/>
  <c r="H62" i="9"/>
  <c r="H84" i="9" s="1"/>
  <c r="G62" i="9"/>
  <c r="G84" i="9" s="1"/>
  <c r="F62" i="9"/>
  <c r="F84" i="9" s="1"/>
  <c r="E62" i="9"/>
  <c r="E84" i="9" s="1"/>
  <c r="D62" i="9"/>
  <c r="D84" i="9" s="1"/>
  <c r="C62" i="9"/>
  <c r="C84" i="9" s="1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R21" i="9"/>
  <c r="R42" i="9" s="1"/>
  <c r="Q21" i="9"/>
  <c r="Q42" i="9" s="1"/>
  <c r="P21" i="9"/>
  <c r="P42" i="9" s="1"/>
  <c r="O21" i="9"/>
  <c r="O42" i="9" s="1"/>
  <c r="N21" i="9"/>
  <c r="N42" i="9" s="1"/>
  <c r="M21" i="9"/>
  <c r="M42" i="9" s="1"/>
  <c r="L21" i="9"/>
  <c r="L42" i="9" s="1"/>
  <c r="K21" i="9"/>
  <c r="K42" i="9" s="1"/>
  <c r="J21" i="9"/>
  <c r="J42" i="9" s="1"/>
  <c r="I21" i="9"/>
  <c r="I42" i="9" s="1"/>
  <c r="H21" i="9"/>
  <c r="H42" i="9" s="1"/>
  <c r="G21" i="9"/>
  <c r="G42" i="9" s="1"/>
  <c r="F21" i="9"/>
  <c r="F42" i="9" s="1"/>
  <c r="E21" i="9"/>
  <c r="E42" i="9" s="1"/>
  <c r="D21" i="9"/>
  <c r="D42" i="9" s="1"/>
  <c r="C21" i="9"/>
  <c r="C42" i="9" s="1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R61" i="8"/>
  <c r="R81" i="8" s="1"/>
  <c r="Q61" i="8"/>
  <c r="Q81" i="8" s="1"/>
  <c r="P61" i="8"/>
  <c r="P81" i="8" s="1"/>
  <c r="O61" i="8"/>
  <c r="O81" i="8" s="1"/>
  <c r="N61" i="8"/>
  <c r="N81" i="8" s="1"/>
  <c r="M61" i="8"/>
  <c r="M81" i="8" s="1"/>
  <c r="L61" i="8"/>
  <c r="L81" i="8" s="1"/>
  <c r="K61" i="8"/>
  <c r="K81" i="8" s="1"/>
  <c r="J61" i="8"/>
  <c r="J81" i="8" s="1"/>
  <c r="I61" i="8"/>
  <c r="I81" i="8" s="1"/>
  <c r="H61" i="8"/>
  <c r="H81" i="8" s="1"/>
  <c r="G61" i="8"/>
  <c r="G81" i="8" s="1"/>
  <c r="F61" i="8"/>
  <c r="F81" i="8" s="1"/>
  <c r="E61" i="8"/>
  <c r="E81" i="8" s="1"/>
  <c r="D61" i="8"/>
  <c r="D81" i="8" s="1"/>
  <c r="C61" i="8"/>
  <c r="C81" i="8" s="1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R21" i="8"/>
  <c r="R41" i="8" s="1"/>
  <c r="Q21" i="8"/>
  <c r="Q41" i="8" s="1"/>
  <c r="P21" i="8"/>
  <c r="P41" i="8" s="1"/>
  <c r="O21" i="8"/>
  <c r="O41" i="8" s="1"/>
  <c r="N21" i="8"/>
  <c r="N41" i="8" s="1"/>
  <c r="M21" i="8"/>
  <c r="M41" i="8" s="1"/>
  <c r="L21" i="8"/>
  <c r="L41" i="8" s="1"/>
  <c r="K21" i="8"/>
  <c r="K41" i="8" s="1"/>
  <c r="J21" i="8"/>
  <c r="J41" i="8" s="1"/>
  <c r="I21" i="8"/>
  <c r="I41" i="8" s="1"/>
  <c r="H21" i="8"/>
  <c r="H41" i="8" s="1"/>
  <c r="G21" i="8"/>
  <c r="G41" i="8" s="1"/>
  <c r="F21" i="8"/>
  <c r="F41" i="8" s="1"/>
  <c r="E21" i="8"/>
  <c r="E41" i="8" s="1"/>
  <c r="D21" i="8"/>
  <c r="D41" i="8" s="1"/>
  <c r="C21" i="8"/>
  <c r="C41" i="8" s="1"/>
  <c r="R80" i="7"/>
  <c r="Q80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C80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R61" i="7"/>
  <c r="R81" i="7" s="1"/>
  <c r="Q61" i="7"/>
  <c r="Q81" i="7" s="1"/>
  <c r="P61" i="7"/>
  <c r="P81" i="7" s="1"/>
  <c r="O61" i="7"/>
  <c r="O81" i="7" s="1"/>
  <c r="N61" i="7"/>
  <c r="N81" i="7" s="1"/>
  <c r="M61" i="7"/>
  <c r="M81" i="7" s="1"/>
  <c r="L61" i="7"/>
  <c r="L81" i="7" s="1"/>
  <c r="K61" i="7"/>
  <c r="K81" i="7" s="1"/>
  <c r="J61" i="7"/>
  <c r="J81" i="7" s="1"/>
  <c r="I61" i="7"/>
  <c r="I81" i="7" s="1"/>
  <c r="H61" i="7"/>
  <c r="H81" i="7" s="1"/>
  <c r="G61" i="7"/>
  <c r="G81" i="7" s="1"/>
  <c r="F61" i="7"/>
  <c r="F81" i="7" s="1"/>
  <c r="E61" i="7"/>
  <c r="E81" i="7" s="1"/>
  <c r="D61" i="7"/>
  <c r="D81" i="7" s="1"/>
  <c r="C61" i="7"/>
  <c r="C81" i="7" s="1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R21" i="7"/>
  <c r="R41" i="7" s="1"/>
  <c r="Q21" i="7"/>
  <c r="Q41" i="7" s="1"/>
  <c r="P21" i="7"/>
  <c r="P41" i="7" s="1"/>
  <c r="O21" i="7"/>
  <c r="O41" i="7" s="1"/>
  <c r="N21" i="7"/>
  <c r="N41" i="7" s="1"/>
  <c r="M21" i="7"/>
  <c r="M41" i="7" s="1"/>
  <c r="L21" i="7"/>
  <c r="L41" i="7" s="1"/>
  <c r="K21" i="7"/>
  <c r="K41" i="7" s="1"/>
  <c r="J21" i="7"/>
  <c r="J41" i="7" s="1"/>
  <c r="I21" i="7"/>
  <c r="I41" i="7" s="1"/>
  <c r="H21" i="7"/>
  <c r="H41" i="7" s="1"/>
  <c r="G21" i="7"/>
  <c r="G41" i="7" s="1"/>
  <c r="F21" i="7"/>
  <c r="F41" i="7" s="1"/>
  <c r="E21" i="7"/>
  <c r="E41" i="7" s="1"/>
  <c r="D21" i="7"/>
  <c r="D41" i="7" s="1"/>
  <c r="C21" i="7"/>
  <c r="C41" i="7" s="1"/>
  <c r="R83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D83" i="6"/>
  <c r="C83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C75" i="6"/>
  <c r="R62" i="6"/>
  <c r="R85" i="6" s="1"/>
  <c r="Q62" i="6"/>
  <c r="Q85" i="6" s="1"/>
  <c r="P62" i="6"/>
  <c r="P85" i="6" s="1"/>
  <c r="O62" i="6"/>
  <c r="O85" i="6" s="1"/>
  <c r="N62" i="6"/>
  <c r="N85" i="6" s="1"/>
  <c r="M62" i="6"/>
  <c r="M85" i="6" s="1"/>
  <c r="L62" i="6"/>
  <c r="L85" i="6" s="1"/>
  <c r="K62" i="6"/>
  <c r="K85" i="6" s="1"/>
  <c r="J62" i="6"/>
  <c r="J85" i="6" s="1"/>
  <c r="I62" i="6"/>
  <c r="I85" i="6" s="1"/>
  <c r="H62" i="6"/>
  <c r="H85" i="6" s="1"/>
  <c r="G62" i="6"/>
  <c r="G85" i="6" s="1"/>
  <c r="F62" i="6"/>
  <c r="F85" i="6" s="1"/>
  <c r="E62" i="6"/>
  <c r="E85" i="6" s="1"/>
  <c r="D62" i="6"/>
  <c r="D85" i="6" s="1"/>
  <c r="C62" i="6"/>
  <c r="C85" i="6" s="1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R20" i="6"/>
  <c r="R42" i="6" s="1"/>
  <c r="Q20" i="6"/>
  <c r="Q42" i="6" s="1"/>
  <c r="P20" i="6"/>
  <c r="P42" i="6" s="1"/>
  <c r="O20" i="6"/>
  <c r="O42" i="6" s="1"/>
  <c r="N20" i="6"/>
  <c r="N42" i="6" s="1"/>
  <c r="M20" i="6"/>
  <c r="M42" i="6" s="1"/>
  <c r="L20" i="6"/>
  <c r="L42" i="6" s="1"/>
  <c r="K20" i="6"/>
  <c r="K42" i="6" s="1"/>
  <c r="J20" i="6"/>
  <c r="J42" i="6" s="1"/>
  <c r="I20" i="6"/>
  <c r="I42" i="6" s="1"/>
  <c r="H20" i="6"/>
  <c r="H42" i="6" s="1"/>
  <c r="G20" i="6"/>
  <c r="G42" i="6" s="1"/>
  <c r="F20" i="6"/>
  <c r="F42" i="6" s="1"/>
  <c r="E20" i="6"/>
  <c r="E42" i="6" s="1"/>
  <c r="D20" i="6"/>
  <c r="D42" i="6" s="1"/>
  <c r="C20" i="6"/>
  <c r="C42" i="6" s="1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R62" i="5"/>
  <c r="R85" i="5" s="1"/>
  <c r="Q62" i="5"/>
  <c r="Q85" i="5" s="1"/>
  <c r="P62" i="5"/>
  <c r="P85" i="5" s="1"/>
  <c r="O62" i="5"/>
  <c r="O85" i="5" s="1"/>
  <c r="N62" i="5"/>
  <c r="N85" i="5" s="1"/>
  <c r="M62" i="5"/>
  <c r="M85" i="5" s="1"/>
  <c r="L62" i="5"/>
  <c r="L85" i="5" s="1"/>
  <c r="K62" i="5"/>
  <c r="K85" i="5" s="1"/>
  <c r="J62" i="5"/>
  <c r="J85" i="5" s="1"/>
  <c r="I62" i="5"/>
  <c r="I85" i="5" s="1"/>
  <c r="H62" i="5"/>
  <c r="H85" i="5" s="1"/>
  <c r="G62" i="5"/>
  <c r="G85" i="5" s="1"/>
  <c r="F62" i="5"/>
  <c r="F85" i="5" s="1"/>
  <c r="E62" i="5"/>
  <c r="E85" i="5" s="1"/>
  <c r="D62" i="5"/>
  <c r="D85" i="5" s="1"/>
  <c r="C62" i="5"/>
  <c r="C85" i="5" s="1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R20" i="5"/>
  <c r="R42" i="5" s="1"/>
  <c r="Q20" i="5"/>
  <c r="Q42" i="5" s="1"/>
  <c r="P20" i="5"/>
  <c r="P42" i="5" s="1"/>
  <c r="O20" i="5"/>
  <c r="O42" i="5" s="1"/>
  <c r="N20" i="5"/>
  <c r="N42" i="5" s="1"/>
  <c r="M20" i="5"/>
  <c r="M42" i="5" s="1"/>
  <c r="L20" i="5"/>
  <c r="L42" i="5" s="1"/>
  <c r="K20" i="5"/>
  <c r="K42" i="5" s="1"/>
  <c r="J20" i="5"/>
  <c r="J42" i="5" s="1"/>
  <c r="I20" i="5"/>
  <c r="I42" i="5" s="1"/>
  <c r="H20" i="5"/>
  <c r="H42" i="5" s="1"/>
  <c r="G20" i="5"/>
  <c r="G42" i="5" s="1"/>
  <c r="F20" i="5"/>
  <c r="F42" i="5" s="1"/>
  <c r="E20" i="5"/>
  <c r="E42" i="5" s="1"/>
  <c r="D20" i="5"/>
  <c r="D42" i="5" s="1"/>
  <c r="C20" i="5"/>
  <c r="C42" i="5" s="1"/>
  <c r="R82" i="2" l="1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R63" i="2"/>
  <c r="Q63" i="2"/>
  <c r="Q84" i="2" s="1"/>
  <c r="P63" i="2"/>
  <c r="P84" i="2" s="1"/>
  <c r="O63" i="2"/>
  <c r="O84" i="2" s="1"/>
  <c r="N63" i="2"/>
  <c r="N84" i="2" s="1"/>
  <c r="M63" i="2"/>
  <c r="M84" i="2" s="1"/>
  <c r="L63" i="2"/>
  <c r="L84" i="2" s="1"/>
  <c r="K63" i="2"/>
  <c r="K84" i="2" s="1"/>
  <c r="J63" i="2"/>
  <c r="J84" i="2" s="1"/>
  <c r="I63" i="2"/>
  <c r="I84" i="2" s="1"/>
  <c r="H63" i="2"/>
  <c r="H84" i="2" s="1"/>
  <c r="G63" i="2"/>
  <c r="G84" i="2" s="1"/>
  <c r="F63" i="2"/>
  <c r="F84" i="2" s="1"/>
  <c r="E63" i="2"/>
  <c r="E84" i="2" s="1"/>
  <c r="D63" i="2"/>
  <c r="D84" i="2" s="1"/>
  <c r="C63" i="2"/>
  <c r="C84" i="2" s="1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R21" i="2"/>
  <c r="R42" i="2" s="1"/>
  <c r="Q21" i="2"/>
  <c r="Q42" i="2" s="1"/>
  <c r="P21" i="2"/>
  <c r="P42" i="2" s="1"/>
  <c r="O21" i="2"/>
  <c r="O42" i="2" s="1"/>
  <c r="N21" i="2"/>
  <c r="N42" i="2" s="1"/>
  <c r="M21" i="2"/>
  <c r="M42" i="2" s="1"/>
  <c r="L21" i="2"/>
  <c r="L42" i="2" s="1"/>
  <c r="K21" i="2"/>
  <c r="K42" i="2" s="1"/>
  <c r="J21" i="2"/>
  <c r="J42" i="2" s="1"/>
  <c r="I21" i="2"/>
  <c r="I42" i="2" s="1"/>
  <c r="H21" i="2"/>
  <c r="H42" i="2" s="1"/>
  <c r="G21" i="2"/>
  <c r="G42" i="2" s="1"/>
  <c r="F21" i="2"/>
  <c r="F42" i="2" s="1"/>
  <c r="E21" i="2"/>
  <c r="E42" i="2" s="1"/>
  <c r="D21" i="2"/>
  <c r="D42" i="2" s="1"/>
  <c r="C21" i="2"/>
  <c r="C42" i="2" s="1"/>
  <c r="R84" i="2" l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R63" i="1"/>
  <c r="R84" i="1" s="1"/>
  <c r="Q63" i="1"/>
  <c r="Q84" i="1" s="1"/>
  <c r="P63" i="1"/>
  <c r="P84" i="1" s="1"/>
  <c r="O63" i="1"/>
  <c r="O84" i="1" s="1"/>
  <c r="N63" i="1"/>
  <c r="N84" i="1" s="1"/>
  <c r="M63" i="1"/>
  <c r="M84" i="1" s="1"/>
  <c r="L63" i="1"/>
  <c r="L84" i="1" s="1"/>
  <c r="K63" i="1"/>
  <c r="K84" i="1" s="1"/>
  <c r="J63" i="1"/>
  <c r="J84" i="1" s="1"/>
  <c r="I63" i="1"/>
  <c r="I84" i="1" s="1"/>
  <c r="H63" i="1"/>
  <c r="H84" i="1" s="1"/>
  <c r="G63" i="1"/>
  <c r="G84" i="1" s="1"/>
  <c r="F63" i="1"/>
  <c r="F84" i="1" s="1"/>
  <c r="E63" i="1"/>
  <c r="E84" i="1" s="1"/>
  <c r="D63" i="1"/>
  <c r="D84" i="1" s="1"/>
  <c r="C63" i="1"/>
  <c r="C84" i="1" s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R21" i="1"/>
  <c r="R42" i="1" s="1"/>
  <c r="Q21" i="1"/>
  <c r="Q42" i="1" s="1"/>
  <c r="P21" i="1"/>
  <c r="P42" i="1" s="1"/>
  <c r="O21" i="1"/>
  <c r="O42" i="1" s="1"/>
  <c r="N21" i="1"/>
  <c r="N42" i="1" s="1"/>
  <c r="M21" i="1"/>
  <c r="M42" i="1" s="1"/>
  <c r="L21" i="1"/>
  <c r="L42" i="1" s="1"/>
  <c r="K21" i="1"/>
  <c r="K42" i="1" s="1"/>
  <c r="J21" i="1"/>
  <c r="J42" i="1" s="1"/>
  <c r="I21" i="1"/>
  <c r="I42" i="1" s="1"/>
  <c r="H21" i="1"/>
  <c r="H42" i="1" s="1"/>
  <c r="G21" i="1"/>
  <c r="G42" i="1" s="1"/>
  <c r="F21" i="1"/>
  <c r="F42" i="1" s="1"/>
  <c r="E21" i="1"/>
  <c r="E42" i="1" s="1"/>
  <c r="D21" i="1"/>
  <c r="D42" i="1" s="1"/>
  <c r="C21" i="1"/>
  <c r="C42" i="1" s="1"/>
</calcChain>
</file>

<file path=xl/sharedStrings.xml><?xml version="1.0" encoding="utf-8"?>
<sst xmlns="http://schemas.openxmlformats.org/spreadsheetml/2006/main" count="2134" uniqueCount="167">
  <si>
    <t>День: понедельник</t>
  </si>
  <si>
    <t>Утверждаю __________________</t>
  </si>
  <si>
    <t>Неделя: первая</t>
  </si>
  <si>
    <t>заведующая Н.В. Егер</t>
  </si>
  <si>
    <t>№ рец</t>
  </si>
  <si>
    <t>наименование блюда</t>
  </si>
  <si>
    <t>выход</t>
  </si>
  <si>
    <t>белки</t>
  </si>
  <si>
    <t>жиры</t>
  </si>
  <si>
    <t>углеводы</t>
  </si>
  <si>
    <t>минеральные вещества</t>
  </si>
  <si>
    <t>витамины</t>
  </si>
  <si>
    <t>энергетическая ценность</t>
  </si>
  <si>
    <t>Na</t>
  </si>
  <si>
    <t>K</t>
  </si>
  <si>
    <t>Ca</t>
  </si>
  <si>
    <t>Mg</t>
  </si>
  <si>
    <t>P</t>
  </si>
  <si>
    <t>Fe</t>
  </si>
  <si>
    <t>А</t>
  </si>
  <si>
    <t>B1</t>
  </si>
  <si>
    <t>B2</t>
  </si>
  <si>
    <t>PP</t>
  </si>
  <si>
    <t>C</t>
  </si>
  <si>
    <t>01 день</t>
  </si>
  <si>
    <t>завтрак</t>
  </si>
  <si>
    <t>хлеб пшеничный</t>
  </si>
  <si>
    <t>масло сливочное</t>
  </si>
  <si>
    <t>сыр голландский</t>
  </si>
  <si>
    <t>чай с лимоном</t>
  </si>
  <si>
    <t xml:space="preserve">второй завтрак </t>
  </si>
  <si>
    <t>итого завтрак</t>
  </si>
  <si>
    <t>обед</t>
  </si>
  <si>
    <t>суп картофельный с рисовой крупой</t>
  </si>
  <si>
    <t>гуляш из отварного мяса</t>
  </si>
  <si>
    <t>макароны отварные</t>
  </si>
  <si>
    <t>компот из сухофруктов</t>
  </si>
  <si>
    <t>хлеб ржаной</t>
  </si>
  <si>
    <t>итого обед</t>
  </si>
  <si>
    <t>полдник</t>
  </si>
  <si>
    <t>запеканка из творога</t>
  </si>
  <si>
    <t>какао с молоком</t>
  </si>
  <si>
    <t>яйцо вареное</t>
  </si>
  <si>
    <t>итого полдник</t>
  </si>
  <si>
    <t>итого за день</t>
  </si>
  <si>
    <t>наименование блюд</t>
  </si>
  <si>
    <t>каша гречневая рассыпчатая</t>
  </si>
  <si>
    <t>сок (фрукт)</t>
  </si>
  <si>
    <r>
      <t xml:space="preserve">Сезон: </t>
    </r>
    <r>
      <rPr>
        <b/>
        <sz val="12"/>
        <color rgb="FFFF0000"/>
        <rFont val="Arial Cyr"/>
        <charset val="204"/>
      </rPr>
      <t>осень-зима</t>
    </r>
  </si>
  <si>
    <r>
      <t xml:space="preserve">Возрастная категория: </t>
    </r>
    <r>
      <rPr>
        <b/>
        <sz val="12"/>
        <color rgb="FFFF0000"/>
        <rFont val="Arial Cyr"/>
        <charset val="204"/>
      </rPr>
      <t>1,5-3 года</t>
    </r>
  </si>
  <si>
    <r>
      <t xml:space="preserve">Возрастная категория: </t>
    </r>
    <r>
      <rPr>
        <b/>
        <sz val="12"/>
        <color rgb="FFFF0000"/>
        <rFont val="Arial Cyr"/>
        <charset val="204"/>
      </rPr>
      <t>3-7 лет</t>
    </r>
  </si>
  <si>
    <t>салат из свеклы</t>
  </si>
  <si>
    <t>салат из  свеклы</t>
  </si>
  <si>
    <t>сметана</t>
  </si>
  <si>
    <t>соус фруктовый</t>
  </si>
  <si>
    <t>бутерброд с маслом сливочным</t>
  </si>
  <si>
    <r>
      <t>Сезон:</t>
    </r>
    <r>
      <rPr>
        <b/>
        <sz val="12"/>
        <color rgb="FFFF0000"/>
        <rFont val="Arial Cyr"/>
        <charset val="204"/>
      </rPr>
      <t xml:space="preserve"> весна - лето</t>
    </r>
  </si>
  <si>
    <t xml:space="preserve">салат из  капусты </t>
  </si>
  <si>
    <r>
      <t>"</t>
    </r>
    <r>
      <rPr>
        <b/>
        <u/>
        <sz val="12"/>
        <rFont val="Arial Cyr"/>
        <charset val="204"/>
      </rPr>
      <t xml:space="preserve">         </t>
    </r>
    <r>
      <rPr>
        <b/>
        <sz val="12"/>
        <rFont val="Arial Cyr"/>
        <charset val="204"/>
      </rPr>
      <t xml:space="preserve">" </t>
    </r>
    <r>
      <rPr>
        <b/>
        <u/>
        <sz val="12"/>
        <rFont val="Arial Cyr"/>
        <charset val="204"/>
      </rPr>
      <t xml:space="preserve">               </t>
    </r>
    <r>
      <rPr>
        <b/>
        <sz val="12"/>
        <rFont val="Arial Cyr"/>
        <charset val="204"/>
      </rPr>
      <t xml:space="preserve"> 20</t>
    </r>
    <r>
      <rPr>
        <b/>
        <u/>
        <sz val="12"/>
        <rFont val="Arial Cyr"/>
        <charset val="204"/>
      </rPr>
      <t xml:space="preserve">     </t>
    </r>
    <r>
      <rPr>
        <b/>
        <sz val="12"/>
        <rFont val="Arial Cyr"/>
        <charset val="204"/>
      </rPr>
      <t xml:space="preserve"> г.</t>
    </r>
  </si>
  <si>
    <t>День: вторник</t>
  </si>
  <si>
    <t xml:space="preserve">   Утверждаю _____</t>
  </si>
  <si>
    <t>Неделя: третья</t>
  </si>
  <si>
    <r>
      <t xml:space="preserve">Сезон: </t>
    </r>
    <r>
      <rPr>
        <b/>
        <sz val="14"/>
        <color rgb="FFFF0000"/>
        <rFont val="Arial Cyr"/>
        <charset val="204"/>
      </rPr>
      <t>осень-зима</t>
    </r>
  </si>
  <si>
    <r>
      <t xml:space="preserve">Возрастная категория: </t>
    </r>
    <r>
      <rPr>
        <b/>
        <sz val="14"/>
        <color rgb="FFFF0000"/>
        <rFont val="Arial Cyr"/>
        <charset val="204"/>
      </rPr>
      <t>1,5-3 года</t>
    </r>
  </si>
  <si>
    <t>02 день</t>
  </si>
  <si>
    <t>каша пшенная молочная</t>
  </si>
  <si>
    <t>кофейный напиток с молоком</t>
  </si>
  <si>
    <t>фрукт (сок)</t>
  </si>
  <si>
    <t>салат из квашеной капусты с луком</t>
  </si>
  <si>
    <t>борщ вегератианский</t>
  </si>
  <si>
    <t>тефтели мясные  соус сметанный с томатом</t>
  </si>
  <si>
    <t>70/15</t>
  </si>
  <si>
    <t>картофельное пюре</t>
  </si>
  <si>
    <t>рыба запеченная в омлете</t>
  </si>
  <si>
    <t>напиток из плодов шиповника</t>
  </si>
  <si>
    <t xml:space="preserve">хлеб пшеничный </t>
  </si>
  <si>
    <t>кондитерское изд.(печенье, пряник, вафля)</t>
  </si>
  <si>
    <r>
      <t>Сезон:</t>
    </r>
    <r>
      <rPr>
        <b/>
        <sz val="14"/>
        <color rgb="FFFF0000"/>
        <rFont val="Arial Cyr"/>
        <charset val="204"/>
      </rPr>
      <t xml:space="preserve"> осень-зима</t>
    </r>
  </si>
  <si>
    <r>
      <t xml:space="preserve">Возрастная категория: </t>
    </r>
    <r>
      <rPr>
        <b/>
        <sz val="14"/>
        <color rgb="FFFF0000"/>
        <rFont val="Arial Cyr"/>
        <charset val="204"/>
      </rPr>
      <t>3-7 лет</t>
    </r>
  </si>
  <si>
    <t xml:space="preserve">                                                   </t>
  </si>
  <si>
    <t>80/20</t>
  </si>
  <si>
    <r>
      <t xml:space="preserve">Сезон: </t>
    </r>
    <r>
      <rPr>
        <b/>
        <sz val="14"/>
        <color rgb="FFFF0000"/>
        <rFont val="Arial Cyr"/>
        <charset val="204"/>
      </rPr>
      <t>весна-лето</t>
    </r>
  </si>
  <si>
    <t>салат из свежих огурцов и помидоров</t>
  </si>
  <si>
    <r>
      <t>Сезон:</t>
    </r>
    <r>
      <rPr>
        <b/>
        <sz val="14"/>
        <color rgb="FFFF0000"/>
        <rFont val="Arial Cyr"/>
        <charset val="204"/>
      </rPr>
      <t xml:space="preserve"> весна- лето</t>
    </r>
  </si>
  <si>
    <t>День: среда</t>
  </si>
  <si>
    <t>3 день</t>
  </si>
  <si>
    <t xml:space="preserve">каша геркулесовая </t>
  </si>
  <si>
    <t xml:space="preserve">салат из моркови </t>
  </si>
  <si>
    <t>суп картофельный с вермишелью</t>
  </si>
  <si>
    <t>котлета из говядины запеченная</t>
  </si>
  <si>
    <t xml:space="preserve">капуста тушеная </t>
  </si>
  <si>
    <t>пудинг творожный с рисом</t>
  </si>
  <si>
    <t>молоко сгущенное</t>
  </si>
  <si>
    <t>рассольник "Ленинградский" со сметаной</t>
  </si>
  <si>
    <t>53,8259,74</t>
  </si>
  <si>
    <t>День: четверг</t>
  </si>
  <si>
    <r>
      <t>Возрастная категория:</t>
    </r>
    <r>
      <rPr>
        <b/>
        <sz val="14"/>
        <color rgb="FFFF0000"/>
        <rFont val="Arial Cyr"/>
        <charset val="204"/>
      </rPr>
      <t xml:space="preserve"> 1,5-3 года</t>
    </r>
  </si>
  <si>
    <t>4 день</t>
  </si>
  <si>
    <t xml:space="preserve">каша рисовая молочная </t>
  </si>
  <si>
    <t>салат из  капусты</t>
  </si>
  <si>
    <t xml:space="preserve">щи из свежей капусты и картофеля </t>
  </si>
  <si>
    <t>фрикадельки мясные в сметанно-томатном соусе</t>
  </si>
  <si>
    <t>67 / 15</t>
  </si>
  <si>
    <t>биточек рыбный запеченный</t>
  </si>
  <si>
    <t>соус сметанный</t>
  </si>
  <si>
    <t>кондитерское изделие (вафля, печенье, пряник)</t>
  </si>
  <si>
    <t>фрикадельки мясные соус сметанный с томатом</t>
  </si>
  <si>
    <t>79 / 20</t>
  </si>
  <si>
    <t>салат из свежих огурцов</t>
  </si>
  <si>
    <t>62./15</t>
  </si>
  <si>
    <t>Сезон: весна-лето</t>
  </si>
  <si>
    <t>70./20</t>
  </si>
  <si>
    <t>День: пятница</t>
  </si>
  <si>
    <t>Утверждаю ____________</t>
  </si>
  <si>
    <t>5 день</t>
  </si>
  <si>
    <t>каша манная молочная</t>
  </si>
  <si>
    <t>салат из репчатого лука</t>
  </si>
  <si>
    <t>суп гороховый с гренками</t>
  </si>
  <si>
    <t xml:space="preserve">плов из птицы </t>
  </si>
  <si>
    <t>ватрушка с повидлом (джемом)</t>
  </si>
  <si>
    <t>йогурт/ряженка/снежок</t>
  </si>
  <si>
    <t>Неделя: вторая</t>
  </si>
  <si>
    <t>06 день</t>
  </si>
  <si>
    <t>салат из  зеленого горошка</t>
  </si>
  <si>
    <t xml:space="preserve">Рассольник "Ленинградский" </t>
  </si>
  <si>
    <t>шницель мясной</t>
  </si>
  <si>
    <t>349</t>
  </si>
  <si>
    <t>соус овощной</t>
  </si>
  <si>
    <t>рис отварной</t>
  </si>
  <si>
    <t>лапшевник с творогом</t>
  </si>
  <si>
    <r>
      <t>Возрастная категория:</t>
    </r>
    <r>
      <rPr>
        <b/>
        <sz val="12"/>
        <color rgb="FFFF0000"/>
        <rFont val="Arial Cyr"/>
        <charset val="204"/>
      </rPr>
      <t xml:space="preserve"> 3-7 лет</t>
    </r>
  </si>
  <si>
    <r>
      <t xml:space="preserve">Сезон: </t>
    </r>
    <r>
      <rPr>
        <b/>
        <sz val="12"/>
        <color rgb="FFFF0000"/>
        <rFont val="Arial Cyr"/>
        <charset val="204"/>
      </rPr>
      <t>весна-лето</t>
    </r>
  </si>
  <si>
    <t>07 день</t>
  </si>
  <si>
    <t>бутерброд с маслом сливочное</t>
  </si>
  <si>
    <t xml:space="preserve">салат из квашенной капусты с луком </t>
  </si>
  <si>
    <t>борщ  вегетагианский</t>
  </si>
  <si>
    <t xml:space="preserve">жаркое по-домашнему </t>
  </si>
  <si>
    <t>котлета рыбная Любительская</t>
  </si>
  <si>
    <t>кондитерское изделие (печенье, пряник,вафля)</t>
  </si>
  <si>
    <t xml:space="preserve">                                                                                                                                       </t>
  </si>
  <si>
    <t>салат из свежих огурцов и помидор</t>
  </si>
  <si>
    <t>8 день</t>
  </si>
  <si>
    <t xml:space="preserve">салат из свеклы </t>
  </si>
  <si>
    <t xml:space="preserve">Суп картофельный вегитарианский </t>
  </si>
  <si>
    <t>биточек из говядины</t>
  </si>
  <si>
    <t>салат из картофеля с зеленым горошком</t>
  </si>
  <si>
    <t>кисель фруктовый</t>
  </si>
  <si>
    <t>бутерброд с маслом сл</t>
  </si>
  <si>
    <t xml:space="preserve">Суп картофельный вегиетарианский </t>
  </si>
  <si>
    <t>салат из капусты</t>
  </si>
  <si>
    <t>9 день</t>
  </si>
  <si>
    <t>масло сл</t>
  </si>
  <si>
    <t>фрукт</t>
  </si>
  <si>
    <t xml:space="preserve">щи из св. капусты и картофеля </t>
  </si>
  <si>
    <t xml:space="preserve">тефтели мясные </t>
  </si>
  <si>
    <t>соус сметанно-томатный</t>
  </si>
  <si>
    <t>картоф пюре</t>
  </si>
  <si>
    <t>пудинг из творога с яблоками</t>
  </si>
  <si>
    <t>соус сметанный с томатами</t>
  </si>
  <si>
    <t>10 день</t>
  </si>
  <si>
    <t>суп молочный с макаронными изделиями</t>
  </si>
  <si>
    <t>Салат из репчатого лука</t>
  </si>
  <si>
    <t>суп картофельный с клёцками</t>
  </si>
  <si>
    <t>капуста тушеная с курицей</t>
  </si>
  <si>
    <t>плюшка московская</t>
  </si>
  <si>
    <t>Салат из свежих помидоров с луком</t>
  </si>
  <si>
    <r>
      <t>Сезон:</t>
    </r>
    <r>
      <rPr>
        <b/>
        <sz val="14"/>
        <color rgb="FFFF0000"/>
        <rFont val="Arial Cyr"/>
        <charset val="204"/>
      </rPr>
      <t xml:space="preserve"> весна-лето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</si>
</sst>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2"/>
      <color indexed="9"/>
      <name val="Arial Cyr"/>
      <charset val="204"/>
    </font>
    <font>
      <sz val="12"/>
      <color indexed="8"/>
      <name val="Arial"/>
      <family val="2"/>
      <charset val="204"/>
    </font>
    <font>
      <i/>
      <sz val="12"/>
      <name val="Arial Cyr"/>
      <charset val="204"/>
    </font>
    <font>
      <b/>
      <sz val="12"/>
      <color rgb="FFFF0000"/>
      <name val="Arial Cyr"/>
      <charset val="204"/>
    </font>
    <font>
      <b/>
      <u/>
      <sz val="12"/>
      <name val="Arial Cyr"/>
      <charset val="204"/>
    </font>
    <font>
      <b/>
      <sz val="14"/>
      <name val="Arial Cyr"/>
      <charset val="204"/>
    </font>
    <font>
      <b/>
      <sz val="14"/>
      <color rgb="FFFF000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2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2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textRotation="1"/>
    </xf>
    <xf numFmtId="1" fontId="1" fillId="0" borderId="1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right" vertical="center"/>
    </xf>
    <xf numFmtId="0" fontId="1" fillId="2" borderId="0" xfId="0" applyFont="1" applyFill="1"/>
    <xf numFmtId="0" fontId="2" fillId="0" borderId="1" xfId="0" applyFont="1" applyBorder="1" applyAlignment="1">
      <alignment horizontal="right" vertic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49" fontId="2" fillId="0" borderId="0" xfId="0" applyNumberFormat="1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49" fontId="2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49" fontId="2" fillId="0" borderId="2" xfId="0" applyNumberFormat="1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49" fontId="2" fillId="0" borderId="1" xfId="0" applyNumberFormat="1" applyFont="1" applyBorder="1" applyAlignment="1">
      <alignment horizontal="center" vertical="center" textRotation="90" wrapText="1"/>
    </xf>
    <xf numFmtId="49" fontId="2" fillId="0" borderId="0" xfId="0" applyNumberFormat="1" applyFont="1" applyAlignment="1">
      <alignment horizontal="right" wrapText="1"/>
    </xf>
    <xf numFmtId="0" fontId="2" fillId="0" borderId="1" xfId="0" applyFont="1" applyBorder="1" applyAlignment="1">
      <alignment horizontal="center" vertical="center" textRotation="1"/>
    </xf>
    <xf numFmtId="0" fontId="2" fillId="0" borderId="1" xfId="0" applyFont="1" applyBorder="1" applyAlignment="1">
      <alignment horizontal="left" vertical="center" textRotation="1"/>
    </xf>
    <xf numFmtId="49" fontId="2" fillId="0" borderId="1" xfId="0" applyNumberFormat="1" applyFont="1" applyBorder="1" applyAlignment="1">
      <alignment horizontal="right" vertical="center" textRotation="90"/>
    </xf>
    <xf numFmtId="0" fontId="2" fillId="0" borderId="1" xfId="0" applyFont="1" applyBorder="1" applyAlignment="1">
      <alignment horizontal="right" vertical="center" textRotation="90"/>
    </xf>
    <xf numFmtId="0" fontId="1" fillId="0" borderId="0" xfId="0" applyFont="1" applyAlignment="1">
      <alignment horizontal="right" wrapText="1"/>
    </xf>
    <xf numFmtId="49" fontId="2" fillId="0" borderId="2" xfId="0" applyNumberFormat="1" applyFont="1" applyBorder="1" applyAlignment="1">
      <alignment horizontal="right" vertical="center" textRotation="90"/>
    </xf>
    <xf numFmtId="0" fontId="2" fillId="0" borderId="3" xfId="0" applyFont="1" applyBorder="1" applyAlignment="1">
      <alignment horizontal="right" vertical="center" textRotation="90"/>
    </xf>
    <xf numFmtId="49" fontId="2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49" fontId="8" fillId="0" borderId="0" xfId="0" applyNumberFormat="1" applyFont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2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49" fontId="2" fillId="0" borderId="2" xfId="0" applyNumberFormat="1" applyFont="1" applyBorder="1" applyAlignment="1">
      <alignment horizontal="center" vertical="center" textRotation="90" wrapText="1"/>
    </xf>
    <xf numFmtId="49" fontId="2" fillId="0" borderId="3" xfId="0" applyNumberFormat="1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49" fontId="2" fillId="0" borderId="3" xfId="0" applyNumberFormat="1" applyFont="1" applyBorder="1" applyAlignment="1">
      <alignment horizontal="center" vertical="center" textRotation="90" wrapText="1"/>
    </xf>
    <xf numFmtId="2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2" fontId="1" fillId="0" borderId="1" xfId="0" applyNumberFormat="1" applyFont="1" applyBorder="1" applyAlignment="1">
      <alignment horizontal="center" shrinkToFit="1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2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shrinkToFit="1"/>
    </xf>
    <xf numFmtId="0" fontId="4" fillId="0" borderId="1" xfId="0" applyFont="1" applyBorder="1"/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/>
    <xf numFmtId="0" fontId="1" fillId="0" borderId="1" xfId="0" applyFont="1" applyBorder="1" applyAlignment="1"/>
    <xf numFmtId="49" fontId="1" fillId="2" borderId="1" xfId="0" applyNumberFormat="1" applyFont="1" applyFill="1" applyBorder="1" applyAlignment="1">
      <alignment wrapText="1"/>
    </xf>
    <xf numFmtId="49" fontId="2" fillId="0" borderId="8" xfId="0" applyNumberFormat="1" applyFont="1" applyBorder="1" applyAlignment="1">
      <alignment horizontal="left" wrapText="1"/>
    </xf>
    <xf numFmtId="0" fontId="12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view="pageBreakPreview" topLeftCell="A64" zoomScale="90" zoomScaleNormal="100" zoomScaleSheetLayoutView="90" workbookViewId="0">
      <selection activeCell="F55" sqref="F55"/>
    </sheetView>
  </sheetViews>
  <sheetFormatPr defaultRowHeight="15" customHeight="1" x14ac:dyDescent="0.2"/>
  <cols>
    <col min="1" max="1" width="8.140625" style="1" customWidth="1"/>
    <col min="2" max="2" width="40.5703125" style="1" customWidth="1"/>
    <col min="3" max="3" width="9.5703125" style="1" bestFit="1" customWidth="1"/>
    <col min="4" max="5" width="7" style="1" bestFit="1" customWidth="1"/>
    <col min="6" max="6" width="8.28515625" style="1" bestFit="1" customWidth="1"/>
    <col min="7" max="8" width="9.7109375" style="1" hidden="1" customWidth="1"/>
    <col min="9" max="9" width="9.5703125" style="1" hidden="1" customWidth="1"/>
    <col min="10" max="11" width="9.7109375" style="1" hidden="1" customWidth="1"/>
    <col min="12" max="12" width="9.5703125" style="1" hidden="1" customWidth="1"/>
    <col min="13" max="13" width="10.85546875" style="1" hidden="1" customWidth="1"/>
    <col min="14" max="16" width="9.5703125" style="1" hidden="1" customWidth="1"/>
    <col min="17" max="17" width="9.85546875" style="1" hidden="1" customWidth="1"/>
    <col min="18" max="18" width="9.5703125" style="1" customWidth="1"/>
    <col min="19" max="256" width="9.140625" style="1"/>
    <col min="257" max="257" width="8.140625" style="1" customWidth="1"/>
    <col min="258" max="258" width="31.140625" style="1" customWidth="1"/>
    <col min="259" max="259" width="11.28515625" style="1" customWidth="1"/>
    <col min="260" max="260" width="12.28515625" style="1" customWidth="1"/>
    <col min="261" max="261" width="11.28515625" style="1" customWidth="1"/>
    <col min="262" max="262" width="12.7109375" style="1" customWidth="1"/>
    <col min="263" max="273" width="0" style="1" hidden="1" customWidth="1"/>
    <col min="274" max="274" width="15.140625" style="1" customWidth="1"/>
    <col min="275" max="512" width="9.140625" style="1"/>
    <col min="513" max="513" width="8.140625" style="1" customWidth="1"/>
    <col min="514" max="514" width="31.140625" style="1" customWidth="1"/>
    <col min="515" max="515" width="11.28515625" style="1" customWidth="1"/>
    <col min="516" max="516" width="12.28515625" style="1" customWidth="1"/>
    <col min="517" max="517" width="11.28515625" style="1" customWidth="1"/>
    <col min="518" max="518" width="12.7109375" style="1" customWidth="1"/>
    <col min="519" max="529" width="0" style="1" hidden="1" customWidth="1"/>
    <col min="530" max="530" width="15.140625" style="1" customWidth="1"/>
    <col min="531" max="768" width="9.140625" style="1"/>
    <col min="769" max="769" width="8.140625" style="1" customWidth="1"/>
    <col min="770" max="770" width="31.140625" style="1" customWidth="1"/>
    <col min="771" max="771" width="11.28515625" style="1" customWidth="1"/>
    <col min="772" max="772" width="12.28515625" style="1" customWidth="1"/>
    <col min="773" max="773" width="11.28515625" style="1" customWidth="1"/>
    <col min="774" max="774" width="12.7109375" style="1" customWidth="1"/>
    <col min="775" max="785" width="0" style="1" hidden="1" customWidth="1"/>
    <col min="786" max="786" width="15.140625" style="1" customWidth="1"/>
    <col min="787" max="1024" width="9.140625" style="1"/>
    <col min="1025" max="1025" width="8.140625" style="1" customWidth="1"/>
    <col min="1026" max="1026" width="31.140625" style="1" customWidth="1"/>
    <col min="1027" max="1027" width="11.28515625" style="1" customWidth="1"/>
    <col min="1028" max="1028" width="12.28515625" style="1" customWidth="1"/>
    <col min="1029" max="1029" width="11.28515625" style="1" customWidth="1"/>
    <col min="1030" max="1030" width="12.7109375" style="1" customWidth="1"/>
    <col min="1031" max="1041" width="0" style="1" hidden="1" customWidth="1"/>
    <col min="1042" max="1042" width="15.140625" style="1" customWidth="1"/>
    <col min="1043" max="1280" width="9.140625" style="1"/>
    <col min="1281" max="1281" width="8.140625" style="1" customWidth="1"/>
    <col min="1282" max="1282" width="31.140625" style="1" customWidth="1"/>
    <col min="1283" max="1283" width="11.28515625" style="1" customWidth="1"/>
    <col min="1284" max="1284" width="12.28515625" style="1" customWidth="1"/>
    <col min="1285" max="1285" width="11.28515625" style="1" customWidth="1"/>
    <col min="1286" max="1286" width="12.7109375" style="1" customWidth="1"/>
    <col min="1287" max="1297" width="0" style="1" hidden="1" customWidth="1"/>
    <col min="1298" max="1298" width="15.140625" style="1" customWidth="1"/>
    <col min="1299" max="1536" width="9.140625" style="1"/>
    <col min="1537" max="1537" width="8.140625" style="1" customWidth="1"/>
    <col min="1538" max="1538" width="31.140625" style="1" customWidth="1"/>
    <col min="1539" max="1539" width="11.28515625" style="1" customWidth="1"/>
    <col min="1540" max="1540" width="12.28515625" style="1" customWidth="1"/>
    <col min="1541" max="1541" width="11.28515625" style="1" customWidth="1"/>
    <col min="1542" max="1542" width="12.7109375" style="1" customWidth="1"/>
    <col min="1543" max="1553" width="0" style="1" hidden="1" customWidth="1"/>
    <col min="1554" max="1554" width="15.140625" style="1" customWidth="1"/>
    <col min="1555" max="1792" width="9.140625" style="1"/>
    <col min="1793" max="1793" width="8.140625" style="1" customWidth="1"/>
    <col min="1794" max="1794" width="31.140625" style="1" customWidth="1"/>
    <col min="1795" max="1795" width="11.28515625" style="1" customWidth="1"/>
    <col min="1796" max="1796" width="12.28515625" style="1" customWidth="1"/>
    <col min="1797" max="1797" width="11.28515625" style="1" customWidth="1"/>
    <col min="1798" max="1798" width="12.7109375" style="1" customWidth="1"/>
    <col min="1799" max="1809" width="0" style="1" hidden="1" customWidth="1"/>
    <col min="1810" max="1810" width="15.140625" style="1" customWidth="1"/>
    <col min="1811" max="2048" width="9.140625" style="1"/>
    <col min="2049" max="2049" width="8.140625" style="1" customWidth="1"/>
    <col min="2050" max="2050" width="31.140625" style="1" customWidth="1"/>
    <col min="2051" max="2051" width="11.28515625" style="1" customWidth="1"/>
    <col min="2052" max="2052" width="12.28515625" style="1" customWidth="1"/>
    <col min="2053" max="2053" width="11.28515625" style="1" customWidth="1"/>
    <col min="2054" max="2054" width="12.7109375" style="1" customWidth="1"/>
    <col min="2055" max="2065" width="0" style="1" hidden="1" customWidth="1"/>
    <col min="2066" max="2066" width="15.140625" style="1" customWidth="1"/>
    <col min="2067" max="2304" width="9.140625" style="1"/>
    <col min="2305" max="2305" width="8.140625" style="1" customWidth="1"/>
    <col min="2306" max="2306" width="31.140625" style="1" customWidth="1"/>
    <col min="2307" max="2307" width="11.28515625" style="1" customWidth="1"/>
    <col min="2308" max="2308" width="12.28515625" style="1" customWidth="1"/>
    <col min="2309" max="2309" width="11.28515625" style="1" customWidth="1"/>
    <col min="2310" max="2310" width="12.7109375" style="1" customWidth="1"/>
    <col min="2311" max="2321" width="0" style="1" hidden="1" customWidth="1"/>
    <col min="2322" max="2322" width="15.140625" style="1" customWidth="1"/>
    <col min="2323" max="2560" width="9.140625" style="1"/>
    <col min="2561" max="2561" width="8.140625" style="1" customWidth="1"/>
    <col min="2562" max="2562" width="31.140625" style="1" customWidth="1"/>
    <col min="2563" max="2563" width="11.28515625" style="1" customWidth="1"/>
    <col min="2564" max="2564" width="12.28515625" style="1" customWidth="1"/>
    <col min="2565" max="2565" width="11.28515625" style="1" customWidth="1"/>
    <col min="2566" max="2566" width="12.7109375" style="1" customWidth="1"/>
    <col min="2567" max="2577" width="0" style="1" hidden="1" customWidth="1"/>
    <col min="2578" max="2578" width="15.140625" style="1" customWidth="1"/>
    <col min="2579" max="2816" width="9.140625" style="1"/>
    <col min="2817" max="2817" width="8.140625" style="1" customWidth="1"/>
    <col min="2818" max="2818" width="31.140625" style="1" customWidth="1"/>
    <col min="2819" max="2819" width="11.28515625" style="1" customWidth="1"/>
    <col min="2820" max="2820" width="12.28515625" style="1" customWidth="1"/>
    <col min="2821" max="2821" width="11.28515625" style="1" customWidth="1"/>
    <col min="2822" max="2822" width="12.7109375" style="1" customWidth="1"/>
    <col min="2823" max="2833" width="0" style="1" hidden="1" customWidth="1"/>
    <col min="2834" max="2834" width="15.140625" style="1" customWidth="1"/>
    <col min="2835" max="3072" width="9.140625" style="1"/>
    <col min="3073" max="3073" width="8.140625" style="1" customWidth="1"/>
    <col min="3074" max="3074" width="31.140625" style="1" customWidth="1"/>
    <col min="3075" max="3075" width="11.28515625" style="1" customWidth="1"/>
    <col min="3076" max="3076" width="12.28515625" style="1" customWidth="1"/>
    <col min="3077" max="3077" width="11.28515625" style="1" customWidth="1"/>
    <col min="3078" max="3078" width="12.7109375" style="1" customWidth="1"/>
    <col min="3079" max="3089" width="0" style="1" hidden="1" customWidth="1"/>
    <col min="3090" max="3090" width="15.140625" style="1" customWidth="1"/>
    <col min="3091" max="3328" width="9.140625" style="1"/>
    <col min="3329" max="3329" width="8.140625" style="1" customWidth="1"/>
    <col min="3330" max="3330" width="31.140625" style="1" customWidth="1"/>
    <col min="3331" max="3331" width="11.28515625" style="1" customWidth="1"/>
    <col min="3332" max="3332" width="12.28515625" style="1" customWidth="1"/>
    <col min="3333" max="3333" width="11.28515625" style="1" customWidth="1"/>
    <col min="3334" max="3334" width="12.7109375" style="1" customWidth="1"/>
    <col min="3335" max="3345" width="0" style="1" hidden="1" customWidth="1"/>
    <col min="3346" max="3346" width="15.140625" style="1" customWidth="1"/>
    <col min="3347" max="3584" width="9.140625" style="1"/>
    <col min="3585" max="3585" width="8.140625" style="1" customWidth="1"/>
    <col min="3586" max="3586" width="31.140625" style="1" customWidth="1"/>
    <col min="3587" max="3587" width="11.28515625" style="1" customWidth="1"/>
    <col min="3588" max="3588" width="12.28515625" style="1" customWidth="1"/>
    <col min="3589" max="3589" width="11.28515625" style="1" customWidth="1"/>
    <col min="3590" max="3590" width="12.7109375" style="1" customWidth="1"/>
    <col min="3591" max="3601" width="0" style="1" hidden="1" customWidth="1"/>
    <col min="3602" max="3602" width="15.140625" style="1" customWidth="1"/>
    <col min="3603" max="3840" width="9.140625" style="1"/>
    <col min="3841" max="3841" width="8.140625" style="1" customWidth="1"/>
    <col min="3842" max="3842" width="31.140625" style="1" customWidth="1"/>
    <col min="3843" max="3843" width="11.28515625" style="1" customWidth="1"/>
    <col min="3844" max="3844" width="12.28515625" style="1" customWidth="1"/>
    <col min="3845" max="3845" width="11.28515625" style="1" customWidth="1"/>
    <col min="3846" max="3846" width="12.7109375" style="1" customWidth="1"/>
    <col min="3847" max="3857" width="0" style="1" hidden="1" customWidth="1"/>
    <col min="3858" max="3858" width="15.140625" style="1" customWidth="1"/>
    <col min="3859" max="4096" width="9.140625" style="1"/>
    <col min="4097" max="4097" width="8.140625" style="1" customWidth="1"/>
    <col min="4098" max="4098" width="31.140625" style="1" customWidth="1"/>
    <col min="4099" max="4099" width="11.28515625" style="1" customWidth="1"/>
    <col min="4100" max="4100" width="12.28515625" style="1" customWidth="1"/>
    <col min="4101" max="4101" width="11.28515625" style="1" customWidth="1"/>
    <col min="4102" max="4102" width="12.7109375" style="1" customWidth="1"/>
    <col min="4103" max="4113" width="0" style="1" hidden="1" customWidth="1"/>
    <col min="4114" max="4114" width="15.140625" style="1" customWidth="1"/>
    <col min="4115" max="4352" width="9.140625" style="1"/>
    <col min="4353" max="4353" width="8.140625" style="1" customWidth="1"/>
    <col min="4354" max="4354" width="31.140625" style="1" customWidth="1"/>
    <col min="4355" max="4355" width="11.28515625" style="1" customWidth="1"/>
    <col min="4356" max="4356" width="12.28515625" style="1" customWidth="1"/>
    <col min="4357" max="4357" width="11.28515625" style="1" customWidth="1"/>
    <col min="4358" max="4358" width="12.7109375" style="1" customWidth="1"/>
    <col min="4359" max="4369" width="0" style="1" hidden="1" customWidth="1"/>
    <col min="4370" max="4370" width="15.140625" style="1" customWidth="1"/>
    <col min="4371" max="4608" width="9.140625" style="1"/>
    <col min="4609" max="4609" width="8.140625" style="1" customWidth="1"/>
    <col min="4610" max="4610" width="31.140625" style="1" customWidth="1"/>
    <col min="4611" max="4611" width="11.28515625" style="1" customWidth="1"/>
    <col min="4612" max="4612" width="12.28515625" style="1" customWidth="1"/>
    <col min="4613" max="4613" width="11.28515625" style="1" customWidth="1"/>
    <col min="4614" max="4614" width="12.7109375" style="1" customWidth="1"/>
    <col min="4615" max="4625" width="0" style="1" hidden="1" customWidth="1"/>
    <col min="4626" max="4626" width="15.140625" style="1" customWidth="1"/>
    <col min="4627" max="4864" width="9.140625" style="1"/>
    <col min="4865" max="4865" width="8.140625" style="1" customWidth="1"/>
    <col min="4866" max="4866" width="31.140625" style="1" customWidth="1"/>
    <col min="4867" max="4867" width="11.28515625" style="1" customWidth="1"/>
    <col min="4868" max="4868" width="12.28515625" style="1" customWidth="1"/>
    <col min="4869" max="4869" width="11.28515625" style="1" customWidth="1"/>
    <col min="4870" max="4870" width="12.7109375" style="1" customWidth="1"/>
    <col min="4871" max="4881" width="0" style="1" hidden="1" customWidth="1"/>
    <col min="4882" max="4882" width="15.140625" style="1" customWidth="1"/>
    <col min="4883" max="5120" width="9.140625" style="1"/>
    <col min="5121" max="5121" width="8.140625" style="1" customWidth="1"/>
    <col min="5122" max="5122" width="31.140625" style="1" customWidth="1"/>
    <col min="5123" max="5123" width="11.28515625" style="1" customWidth="1"/>
    <col min="5124" max="5124" width="12.28515625" style="1" customWidth="1"/>
    <col min="5125" max="5125" width="11.28515625" style="1" customWidth="1"/>
    <col min="5126" max="5126" width="12.7109375" style="1" customWidth="1"/>
    <col min="5127" max="5137" width="0" style="1" hidden="1" customWidth="1"/>
    <col min="5138" max="5138" width="15.140625" style="1" customWidth="1"/>
    <col min="5139" max="5376" width="9.140625" style="1"/>
    <col min="5377" max="5377" width="8.140625" style="1" customWidth="1"/>
    <col min="5378" max="5378" width="31.140625" style="1" customWidth="1"/>
    <col min="5379" max="5379" width="11.28515625" style="1" customWidth="1"/>
    <col min="5380" max="5380" width="12.28515625" style="1" customWidth="1"/>
    <col min="5381" max="5381" width="11.28515625" style="1" customWidth="1"/>
    <col min="5382" max="5382" width="12.7109375" style="1" customWidth="1"/>
    <col min="5383" max="5393" width="0" style="1" hidden="1" customWidth="1"/>
    <col min="5394" max="5394" width="15.140625" style="1" customWidth="1"/>
    <col min="5395" max="5632" width="9.140625" style="1"/>
    <col min="5633" max="5633" width="8.140625" style="1" customWidth="1"/>
    <col min="5634" max="5634" width="31.140625" style="1" customWidth="1"/>
    <col min="5635" max="5635" width="11.28515625" style="1" customWidth="1"/>
    <col min="5636" max="5636" width="12.28515625" style="1" customWidth="1"/>
    <col min="5637" max="5637" width="11.28515625" style="1" customWidth="1"/>
    <col min="5638" max="5638" width="12.7109375" style="1" customWidth="1"/>
    <col min="5639" max="5649" width="0" style="1" hidden="1" customWidth="1"/>
    <col min="5650" max="5650" width="15.140625" style="1" customWidth="1"/>
    <col min="5651" max="5888" width="9.140625" style="1"/>
    <col min="5889" max="5889" width="8.140625" style="1" customWidth="1"/>
    <col min="5890" max="5890" width="31.140625" style="1" customWidth="1"/>
    <col min="5891" max="5891" width="11.28515625" style="1" customWidth="1"/>
    <col min="5892" max="5892" width="12.28515625" style="1" customWidth="1"/>
    <col min="5893" max="5893" width="11.28515625" style="1" customWidth="1"/>
    <col min="5894" max="5894" width="12.7109375" style="1" customWidth="1"/>
    <col min="5895" max="5905" width="0" style="1" hidden="1" customWidth="1"/>
    <col min="5906" max="5906" width="15.140625" style="1" customWidth="1"/>
    <col min="5907" max="6144" width="9.140625" style="1"/>
    <col min="6145" max="6145" width="8.140625" style="1" customWidth="1"/>
    <col min="6146" max="6146" width="31.140625" style="1" customWidth="1"/>
    <col min="6147" max="6147" width="11.28515625" style="1" customWidth="1"/>
    <col min="6148" max="6148" width="12.28515625" style="1" customWidth="1"/>
    <col min="6149" max="6149" width="11.28515625" style="1" customWidth="1"/>
    <col min="6150" max="6150" width="12.7109375" style="1" customWidth="1"/>
    <col min="6151" max="6161" width="0" style="1" hidden="1" customWidth="1"/>
    <col min="6162" max="6162" width="15.140625" style="1" customWidth="1"/>
    <col min="6163" max="6400" width="9.140625" style="1"/>
    <col min="6401" max="6401" width="8.140625" style="1" customWidth="1"/>
    <col min="6402" max="6402" width="31.140625" style="1" customWidth="1"/>
    <col min="6403" max="6403" width="11.28515625" style="1" customWidth="1"/>
    <col min="6404" max="6404" width="12.28515625" style="1" customWidth="1"/>
    <col min="6405" max="6405" width="11.28515625" style="1" customWidth="1"/>
    <col min="6406" max="6406" width="12.7109375" style="1" customWidth="1"/>
    <col min="6407" max="6417" width="0" style="1" hidden="1" customWidth="1"/>
    <col min="6418" max="6418" width="15.140625" style="1" customWidth="1"/>
    <col min="6419" max="6656" width="9.140625" style="1"/>
    <col min="6657" max="6657" width="8.140625" style="1" customWidth="1"/>
    <col min="6658" max="6658" width="31.140625" style="1" customWidth="1"/>
    <col min="6659" max="6659" width="11.28515625" style="1" customWidth="1"/>
    <col min="6660" max="6660" width="12.28515625" style="1" customWidth="1"/>
    <col min="6661" max="6661" width="11.28515625" style="1" customWidth="1"/>
    <col min="6662" max="6662" width="12.7109375" style="1" customWidth="1"/>
    <col min="6663" max="6673" width="0" style="1" hidden="1" customWidth="1"/>
    <col min="6674" max="6674" width="15.140625" style="1" customWidth="1"/>
    <col min="6675" max="6912" width="9.140625" style="1"/>
    <col min="6913" max="6913" width="8.140625" style="1" customWidth="1"/>
    <col min="6914" max="6914" width="31.140625" style="1" customWidth="1"/>
    <col min="6915" max="6915" width="11.28515625" style="1" customWidth="1"/>
    <col min="6916" max="6916" width="12.28515625" style="1" customWidth="1"/>
    <col min="6917" max="6917" width="11.28515625" style="1" customWidth="1"/>
    <col min="6918" max="6918" width="12.7109375" style="1" customWidth="1"/>
    <col min="6919" max="6929" width="0" style="1" hidden="1" customWidth="1"/>
    <col min="6930" max="6930" width="15.140625" style="1" customWidth="1"/>
    <col min="6931" max="7168" width="9.140625" style="1"/>
    <col min="7169" max="7169" width="8.140625" style="1" customWidth="1"/>
    <col min="7170" max="7170" width="31.140625" style="1" customWidth="1"/>
    <col min="7171" max="7171" width="11.28515625" style="1" customWidth="1"/>
    <col min="7172" max="7172" width="12.28515625" style="1" customWidth="1"/>
    <col min="7173" max="7173" width="11.28515625" style="1" customWidth="1"/>
    <col min="7174" max="7174" width="12.7109375" style="1" customWidth="1"/>
    <col min="7175" max="7185" width="0" style="1" hidden="1" customWidth="1"/>
    <col min="7186" max="7186" width="15.140625" style="1" customWidth="1"/>
    <col min="7187" max="7424" width="9.140625" style="1"/>
    <col min="7425" max="7425" width="8.140625" style="1" customWidth="1"/>
    <col min="7426" max="7426" width="31.140625" style="1" customWidth="1"/>
    <col min="7427" max="7427" width="11.28515625" style="1" customWidth="1"/>
    <col min="7428" max="7428" width="12.28515625" style="1" customWidth="1"/>
    <col min="7429" max="7429" width="11.28515625" style="1" customWidth="1"/>
    <col min="7430" max="7430" width="12.7109375" style="1" customWidth="1"/>
    <col min="7431" max="7441" width="0" style="1" hidden="1" customWidth="1"/>
    <col min="7442" max="7442" width="15.140625" style="1" customWidth="1"/>
    <col min="7443" max="7680" width="9.140625" style="1"/>
    <col min="7681" max="7681" width="8.140625" style="1" customWidth="1"/>
    <col min="7682" max="7682" width="31.140625" style="1" customWidth="1"/>
    <col min="7683" max="7683" width="11.28515625" style="1" customWidth="1"/>
    <col min="7684" max="7684" width="12.28515625" style="1" customWidth="1"/>
    <col min="7685" max="7685" width="11.28515625" style="1" customWidth="1"/>
    <col min="7686" max="7686" width="12.7109375" style="1" customWidth="1"/>
    <col min="7687" max="7697" width="0" style="1" hidden="1" customWidth="1"/>
    <col min="7698" max="7698" width="15.140625" style="1" customWidth="1"/>
    <col min="7699" max="7936" width="9.140625" style="1"/>
    <col min="7937" max="7937" width="8.140625" style="1" customWidth="1"/>
    <col min="7938" max="7938" width="31.140625" style="1" customWidth="1"/>
    <col min="7939" max="7939" width="11.28515625" style="1" customWidth="1"/>
    <col min="7940" max="7940" width="12.28515625" style="1" customWidth="1"/>
    <col min="7941" max="7941" width="11.28515625" style="1" customWidth="1"/>
    <col min="7942" max="7942" width="12.7109375" style="1" customWidth="1"/>
    <col min="7943" max="7953" width="0" style="1" hidden="1" customWidth="1"/>
    <col min="7954" max="7954" width="15.140625" style="1" customWidth="1"/>
    <col min="7955" max="8192" width="9.140625" style="1"/>
    <col min="8193" max="8193" width="8.140625" style="1" customWidth="1"/>
    <col min="8194" max="8194" width="31.140625" style="1" customWidth="1"/>
    <col min="8195" max="8195" width="11.28515625" style="1" customWidth="1"/>
    <col min="8196" max="8196" width="12.28515625" style="1" customWidth="1"/>
    <col min="8197" max="8197" width="11.28515625" style="1" customWidth="1"/>
    <col min="8198" max="8198" width="12.7109375" style="1" customWidth="1"/>
    <col min="8199" max="8209" width="0" style="1" hidden="1" customWidth="1"/>
    <col min="8210" max="8210" width="15.140625" style="1" customWidth="1"/>
    <col min="8211" max="8448" width="9.140625" style="1"/>
    <col min="8449" max="8449" width="8.140625" style="1" customWidth="1"/>
    <col min="8450" max="8450" width="31.140625" style="1" customWidth="1"/>
    <col min="8451" max="8451" width="11.28515625" style="1" customWidth="1"/>
    <col min="8452" max="8452" width="12.28515625" style="1" customWidth="1"/>
    <col min="8453" max="8453" width="11.28515625" style="1" customWidth="1"/>
    <col min="8454" max="8454" width="12.7109375" style="1" customWidth="1"/>
    <col min="8455" max="8465" width="0" style="1" hidden="1" customWidth="1"/>
    <col min="8466" max="8466" width="15.140625" style="1" customWidth="1"/>
    <col min="8467" max="8704" width="9.140625" style="1"/>
    <col min="8705" max="8705" width="8.140625" style="1" customWidth="1"/>
    <col min="8706" max="8706" width="31.140625" style="1" customWidth="1"/>
    <col min="8707" max="8707" width="11.28515625" style="1" customWidth="1"/>
    <col min="8708" max="8708" width="12.28515625" style="1" customWidth="1"/>
    <col min="8709" max="8709" width="11.28515625" style="1" customWidth="1"/>
    <col min="8710" max="8710" width="12.7109375" style="1" customWidth="1"/>
    <col min="8711" max="8721" width="0" style="1" hidden="1" customWidth="1"/>
    <col min="8722" max="8722" width="15.140625" style="1" customWidth="1"/>
    <col min="8723" max="8960" width="9.140625" style="1"/>
    <col min="8961" max="8961" width="8.140625" style="1" customWidth="1"/>
    <col min="8962" max="8962" width="31.140625" style="1" customWidth="1"/>
    <col min="8963" max="8963" width="11.28515625" style="1" customWidth="1"/>
    <col min="8964" max="8964" width="12.28515625" style="1" customWidth="1"/>
    <col min="8965" max="8965" width="11.28515625" style="1" customWidth="1"/>
    <col min="8966" max="8966" width="12.7109375" style="1" customWidth="1"/>
    <col min="8967" max="8977" width="0" style="1" hidden="1" customWidth="1"/>
    <col min="8978" max="8978" width="15.140625" style="1" customWidth="1"/>
    <col min="8979" max="9216" width="9.140625" style="1"/>
    <col min="9217" max="9217" width="8.140625" style="1" customWidth="1"/>
    <col min="9218" max="9218" width="31.140625" style="1" customWidth="1"/>
    <col min="9219" max="9219" width="11.28515625" style="1" customWidth="1"/>
    <col min="9220" max="9220" width="12.28515625" style="1" customWidth="1"/>
    <col min="9221" max="9221" width="11.28515625" style="1" customWidth="1"/>
    <col min="9222" max="9222" width="12.7109375" style="1" customWidth="1"/>
    <col min="9223" max="9233" width="0" style="1" hidden="1" customWidth="1"/>
    <col min="9234" max="9234" width="15.140625" style="1" customWidth="1"/>
    <col min="9235" max="9472" width="9.140625" style="1"/>
    <col min="9473" max="9473" width="8.140625" style="1" customWidth="1"/>
    <col min="9474" max="9474" width="31.140625" style="1" customWidth="1"/>
    <col min="9475" max="9475" width="11.28515625" style="1" customWidth="1"/>
    <col min="9476" max="9476" width="12.28515625" style="1" customWidth="1"/>
    <col min="9477" max="9477" width="11.28515625" style="1" customWidth="1"/>
    <col min="9478" max="9478" width="12.7109375" style="1" customWidth="1"/>
    <col min="9479" max="9489" width="0" style="1" hidden="1" customWidth="1"/>
    <col min="9490" max="9490" width="15.140625" style="1" customWidth="1"/>
    <col min="9491" max="9728" width="9.140625" style="1"/>
    <col min="9729" max="9729" width="8.140625" style="1" customWidth="1"/>
    <col min="9730" max="9730" width="31.140625" style="1" customWidth="1"/>
    <col min="9731" max="9731" width="11.28515625" style="1" customWidth="1"/>
    <col min="9732" max="9732" width="12.28515625" style="1" customWidth="1"/>
    <col min="9733" max="9733" width="11.28515625" style="1" customWidth="1"/>
    <col min="9734" max="9734" width="12.7109375" style="1" customWidth="1"/>
    <col min="9735" max="9745" width="0" style="1" hidden="1" customWidth="1"/>
    <col min="9746" max="9746" width="15.140625" style="1" customWidth="1"/>
    <col min="9747" max="9984" width="9.140625" style="1"/>
    <col min="9985" max="9985" width="8.140625" style="1" customWidth="1"/>
    <col min="9986" max="9986" width="31.140625" style="1" customWidth="1"/>
    <col min="9987" max="9987" width="11.28515625" style="1" customWidth="1"/>
    <col min="9988" max="9988" width="12.28515625" style="1" customWidth="1"/>
    <col min="9989" max="9989" width="11.28515625" style="1" customWidth="1"/>
    <col min="9990" max="9990" width="12.7109375" style="1" customWidth="1"/>
    <col min="9991" max="10001" width="0" style="1" hidden="1" customWidth="1"/>
    <col min="10002" max="10002" width="15.140625" style="1" customWidth="1"/>
    <col min="10003" max="10240" width="9.140625" style="1"/>
    <col min="10241" max="10241" width="8.140625" style="1" customWidth="1"/>
    <col min="10242" max="10242" width="31.140625" style="1" customWidth="1"/>
    <col min="10243" max="10243" width="11.28515625" style="1" customWidth="1"/>
    <col min="10244" max="10244" width="12.28515625" style="1" customWidth="1"/>
    <col min="10245" max="10245" width="11.28515625" style="1" customWidth="1"/>
    <col min="10246" max="10246" width="12.7109375" style="1" customWidth="1"/>
    <col min="10247" max="10257" width="0" style="1" hidden="1" customWidth="1"/>
    <col min="10258" max="10258" width="15.140625" style="1" customWidth="1"/>
    <col min="10259" max="10496" width="9.140625" style="1"/>
    <col min="10497" max="10497" width="8.140625" style="1" customWidth="1"/>
    <col min="10498" max="10498" width="31.140625" style="1" customWidth="1"/>
    <col min="10499" max="10499" width="11.28515625" style="1" customWidth="1"/>
    <col min="10500" max="10500" width="12.28515625" style="1" customWidth="1"/>
    <col min="10501" max="10501" width="11.28515625" style="1" customWidth="1"/>
    <col min="10502" max="10502" width="12.7109375" style="1" customWidth="1"/>
    <col min="10503" max="10513" width="0" style="1" hidden="1" customWidth="1"/>
    <col min="10514" max="10514" width="15.140625" style="1" customWidth="1"/>
    <col min="10515" max="10752" width="9.140625" style="1"/>
    <col min="10753" max="10753" width="8.140625" style="1" customWidth="1"/>
    <col min="10754" max="10754" width="31.140625" style="1" customWidth="1"/>
    <col min="10755" max="10755" width="11.28515625" style="1" customWidth="1"/>
    <col min="10756" max="10756" width="12.28515625" style="1" customWidth="1"/>
    <col min="10757" max="10757" width="11.28515625" style="1" customWidth="1"/>
    <col min="10758" max="10758" width="12.7109375" style="1" customWidth="1"/>
    <col min="10759" max="10769" width="0" style="1" hidden="1" customWidth="1"/>
    <col min="10770" max="10770" width="15.140625" style="1" customWidth="1"/>
    <col min="10771" max="11008" width="9.140625" style="1"/>
    <col min="11009" max="11009" width="8.140625" style="1" customWidth="1"/>
    <col min="11010" max="11010" width="31.140625" style="1" customWidth="1"/>
    <col min="11011" max="11011" width="11.28515625" style="1" customWidth="1"/>
    <col min="11012" max="11012" width="12.28515625" style="1" customWidth="1"/>
    <col min="11013" max="11013" width="11.28515625" style="1" customWidth="1"/>
    <col min="11014" max="11014" width="12.7109375" style="1" customWidth="1"/>
    <col min="11015" max="11025" width="0" style="1" hidden="1" customWidth="1"/>
    <col min="11026" max="11026" width="15.140625" style="1" customWidth="1"/>
    <col min="11027" max="11264" width="9.140625" style="1"/>
    <col min="11265" max="11265" width="8.140625" style="1" customWidth="1"/>
    <col min="11266" max="11266" width="31.140625" style="1" customWidth="1"/>
    <col min="11267" max="11267" width="11.28515625" style="1" customWidth="1"/>
    <col min="11268" max="11268" width="12.28515625" style="1" customWidth="1"/>
    <col min="11269" max="11269" width="11.28515625" style="1" customWidth="1"/>
    <col min="11270" max="11270" width="12.7109375" style="1" customWidth="1"/>
    <col min="11271" max="11281" width="0" style="1" hidden="1" customWidth="1"/>
    <col min="11282" max="11282" width="15.140625" style="1" customWidth="1"/>
    <col min="11283" max="11520" width="9.140625" style="1"/>
    <col min="11521" max="11521" width="8.140625" style="1" customWidth="1"/>
    <col min="11522" max="11522" width="31.140625" style="1" customWidth="1"/>
    <col min="11523" max="11523" width="11.28515625" style="1" customWidth="1"/>
    <col min="11524" max="11524" width="12.28515625" style="1" customWidth="1"/>
    <col min="11525" max="11525" width="11.28515625" style="1" customWidth="1"/>
    <col min="11526" max="11526" width="12.7109375" style="1" customWidth="1"/>
    <col min="11527" max="11537" width="0" style="1" hidden="1" customWidth="1"/>
    <col min="11538" max="11538" width="15.140625" style="1" customWidth="1"/>
    <col min="11539" max="11776" width="9.140625" style="1"/>
    <col min="11777" max="11777" width="8.140625" style="1" customWidth="1"/>
    <col min="11778" max="11778" width="31.140625" style="1" customWidth="1"/>
    <col min="11779" max="11779" width="11.28515625" style="1" customWidth="1"/>
    <col min="11780" max="11780" width="12.28515625" style="1" customWidth="1"/>
    <col min="11781" max="11781" width="11.28515625" style="1" customWidth="1"/>
    <col min="11782" max="11782" width="12.7109375" style="1" customWidth="1"/>
    <col min="11783" max="11793" width="0" style="1" hidden="1" customWidth="1"/>
    <col min="11794" max="11794" width="15.140625" style="1" customWidth="1"/>
    <col min="11795" max="12032" width="9.140625" style="1"/>
    <col min="12033" max="12033" width="8.140625" style="1" customWidth="1"/>
    <col min="12034" max="12034" width="31.140625" style="1" customWidth="1"/>
    <col min="12035" max="12035" width="11.28515625" style="1" customWidth="1"/>
    <col min="12036" max="12036" width="12.28515625" style="1" customWidth="1"/>
    <col min="12037" max="12037" width="11.28515625" style="1" customWidth="1"/>
    <col min="12038" max="12038" width="12.7109375" style="1" customWidth="1"/>
    <col min="12039" max="12049" width="0" style="1" hidden="1" customWidth="1"/>
    <col min="12050" max="12050" width="15.140625" style="1" customWidth="1"/>
    <col min="12051" max="12288" width="9.140625" style="1"/>
    <col min="12289" max="12289" width="8.140625" style="1" customWidth="1"/>
    <col min="12290" max="12290" width="31.140625" style="1" customWidth="1"/>
    <col min="12291" max="12291" width="11.28515625" style="1" customWidth="1"/>
    <col min="12292" max="12292" width="12.28515625" style="1" customWidth="1"/>
    <col min="12293" max="12293" width="11.28515625" style="1" customWidth="1"/>
    <col min="12294" max="12294" width="12.7109375" style="1" customWidth="1"/>
    <col min="12295" max="12305" width="0" style="1" hidden="1" customWidth="1"/>
    <col min="12306" max="12306" width="15.140625" style="1" customWidth="1"/>
    <col min="12307" max="12544" width="9.140625" style="1"/>
    <col min="12545" max="12545" width="8.140625" style="1" customWidth="1"/>
    <col min="12546" max="12546" width="31.140625" style="1" customWidth="1"/>
    <col min="12547" max="12547" width="11.28515625" style="1" customWidth="1"/>
    <col min="12548" max="12548" width="12.28515625" style="1" customWidth="1"/>
    <col min="12549" max="12549" width="11.28515625" style="1" customWidth="1"/>
    <col min="12550" max="12550" width="12.7109375" style="1" customWidth="1"/>
    <col min="12551" max="12561" width="0" style="1" hidden="1" customWidth="1"/>
    <col min="12562" max="12562" width="15.140625" style="1" customWidth="1"/>
    <col min="12563" max="12800" width="9.140625" style="1"/>
    <col min="12801" max="12801" width="8.140625" style="1" customWidth="1"/>
    <col min="12802" max="12802" width="31.140625" style="1" customWidth="1"/>
    <col min="12803" max="12803" width="11.28515625" style="1" customWidth="1"/>
    <col min="12804" max="12804" width="12.28515625" style="1" customWidth="1"/>
    <col min="12805" max="12805" width="11.28515625" style="1" customWidth="1"/>
    <col min="12806" max="12806" width="12.7109375" style="1" customWidth="1"/>
    <col min="12807" max="12817" width="0" style="1" hidden="1" customWidth="1"/>
    <col min="12818" max="12818" width="15.140625" style="1" customWidth="1"/>
    <col min="12819" max="13056" width="9.140625" style="1"/>
    <col min="13057" max="13057" width="8.140625" style="1" customWidth="1"/>
    <col min="13058" max="13058" width="31.140625" style="1" customWidth="1"/>
    <col min="13059" max="13059" width="11.28515625" style="1" customWidth="1"/>
    <col min="13060" max="13060" width="12.28515625" style="1" customWidth="1"/>
    <col min="13061" max="13061" width="11.28515625" style="1" customWidth="1"/>
    <col min="13062" max="13062" width="12.7109375" style="1" customWidth="1"/>
    <col min="13063" max="13073" width="0" style="1" hidden="1" customWidth="1"/>
    <col min="13074" max="13074" width="15.140625" style="1" customWidth="1"/>
    <col min="13075" max="13312" width="9.140625" style="1"/>
    <col min="13313" max="13313" width="8.140625" style="1" customWidth="1"/>
    <col min="13314" max="13314" width="31.140625" style="1" customWidth="1"/>
    <col min="13315" max="13315" width="11.28515625" style="1" customWidth="1"/>
    <col min="13316" max="13316" width="12.28515625" style="1" customWidth="1"/>
    <col min="13317" max="13317" width="11.28515625" style="1" customWidth="1"/>
    <col min="13318" max="13318" width="12.7109375" style="1" customWidth="1"/>
    <col min="13319" max="13329" width="0" style="1" hidden="1" customWidth="1"/>
    <col min="13330" max="13330" width="15.140625" style="1" customWidth="1"/>
    <col min="13331" max="13568" width="9.140625" style="1"/>
    <col min="13569" max="13569" width="8.140625" style="1" customWidth="1"/>
    <col min="13570" max="13570" width="31.140625" style="1" customWidth="1"/>
    <col min="13571" max="13571" width="11.28515625" style="1" customWidth="1"/>
    <col min="13572" max="13572" width="12.28515625" style="1" customWidth="1"/>
    <col min="13573" max="13573" width="11.28515625" style="1" customWidth="1"/>
    <col min="13574" max="13574" width="12.7109375" style="1" customWidth="1"/>
    <col min="13575" max="13585" width="0" style="1" hidden="1" customWidth="1"/>
    <col min="13586" max="13586" width="15.140625" style="1" customWidth="1"/>
    <col min="13587" max="13824" width="9.140625" style="1"/>
    <col min="13825" max="13825" width="8.140625" style="1" customWidth="1"/>
    <col min="13826" max="13826" width="31.140625" style="1" customWidth="1"/>
    <col min="13827" max="13827" width="11.28515625" style="1" customWidth="1"/>
    <col min="13828" max="13828" width="12.28515625" style="1" customWidth="1"/>
    <col min="13829" max="13829" width="11.28515625" style="1" customWidth="1"/>
    <col min="13830" max="13830" width="12.7109375" style="1" customWidth="1"/>
    <col min="13831" max="13841" width="0" style="1" hidden="1" customWidth="1"/>
    <col min="13842" max="13842" width="15.140625" style="1" customWidth="1"/>
    <col min="13843" max="14080" width="9.140625" style="1"/>
    <col min="14081" max="14081" width="8.140625" style="1" customWidth="1"/>
    <col min="14082" max="14082" width="31.140625" style="1" customWidth="1"/>
    <col min="14083" max="14083" width="11.28515625" style="1" customWidth="1"/>
    <col min="14084" max="14084" width="12.28515625" style="1" customWidth="1"/>
    <col min="14085" max="14085" width="11.28515625" style="1" customWidth="1"/>
    <col min="14086" max="14086" width="12.7109375" style="1" customWidth="1"/>
    <col min="14087" max="14097" width="0" style="1" hidden="1" customWidth="1"/>
    <col min="14098" max="14098" width="15.140625" style="1" customWidth="1"/>
    <col min="14099" max="14336" width="9.140625" style="1"/>
    <col min="14337" max="14337" width="8.140625" style="1" customWidth="1"/>
    <col min="14338" max="14338" width="31.140625" style="1" customWidth="1"/>
    <col min="14339" max="14339" width="11.28515625" style="1" customWidth="1"/>
    <col min="14340" max="14340" width="12.28515625" style="1" customWidth="1"/>
    <col min="14341" max="14341" width="11.28515625" style="1" customWidth="1"/>
    <col min="14342" max="14342" width="12.7109375" style="1" customWidth="1"/>
    <col min="14343" max="14353" width="0" style="1" hidden="1" customWidth="1"/>
    <col min="14354" max="14354" width="15.140625" style="1" customWidth="1"/>
    <col min="14355" max="14592" width="9.140625" style="1"/>
    <col min="14593" max="14593" width="8.140625" style="1" customWidth="1"/>
    <col min="14594" max="14594" width="31.140625" style="1" customWidth="1"/>
    <col min="14595" max="14595" width="11.28515625" style="1" customWidth="1"/>
    <col min="14596" max="14596" width="12.28515625" style="1" customWidth="1"/>
    <col min="14597" max="14597" width="11.28515625" style="1" customWidth="1"/>
    <col min="14598" max="14598" width="12.7109375" style="1" customWidth="1"/>
    <col min="14599" max="14609" width="0" style="1" hidden="1" customWidth="1"/>
    <col min="14610" max="14610" width="15.140625" style="1" customWidth="1"/>
    <col min="14611" max="14848" width="9.140625" style="1"/>
    <col min="14849" max="14849" width="8.140625" style="1" customWidth="1"/>
    <col min="14850" max="14850" width="31.140625" style="1" customWidth="1"/>
    <col min="14851" max="14851" width="11.28515625" style="1" customWidth="1"/>
    <col min="14852" max="14852" width="12.28515625" style="1" customWidth="1"/>
    <col min="14853" max="14853" width="11.28515625" style="1" customWidth="1"/>
    <col min="14854" max="14854" width="12.7109375" style="1" customWidth="1"/>
    <col min="14855" max="14865" width="0" style="1" hidden="1" customWidth="1"/>
    <col min="14866" max="14866" width="15.140625" style="1" customWidth="1"/>
    <col min="14867" max="15104" width="9.140625" style="1"/>
    <col min="15105" max="15105" width="8.140625" style="1" customWidth="1"/>
    <col min="15106" max="15106" width="31.140625" style="1" customWidth="1"/>
    <col min="15107" max="15107" width="11.28515625" style="1" customWidth="1"/>
    <col min="15108" max="15108" width="12.28515625" style="1" customWidth="1"/>
    <col min="15109" max="15109" width="11.28515625" style="1" customWidth="1"/>
    <col min="15110" max="15110" width="12.7109375" style="1" customWidth="1"/>
    <col min="15111" max="15121" width="0" style="1" hidden="1" customWidth="1"/>
    <col min="15122" max="15122" width="15.140625" style="1" customWidth="1"/>
    <col min="15123" max="15360" width="9.140625" style="1"/>
    <col min="15361" max="15361" width="8.140625" style="1" customWidth="1"/>
    <col min="15362" max="15362" width="31.140625" style="1" customWidth="1"/>
    <col min="15363" max="15363" width="11.28515625" style="1" customWidth="1"/>
    <col min="15364" max="15364" width="12.28515625" style="1" customWidth="1"/>
    <col min="15365" max="15365" width="11.28515625" style="1" customWidth="1"/>
    <col min="15366" max="15366" width="12.7109375" style="1" customWidth="1"/>
    <col min="15367" max="15377" width="0" style="1" hidden="1" customWidth="1"/>
    <col min="15378" max="15378" width="15.140625" style="1" customWidth="1"/>
    <col min="15379" max="15616" width="9.140625" style="1"/>
    <col min="15617" max="15617" width="8.140625" style="1" customWidth="1"/>
    <col min="15618" max="15618" width="31.140625" style="1" customWidth="1"/>
    <col min="15619" max="15619" width="11.28515625" style="1" customWidth="1"/>
    <col min="15620" max="15620" width="12.28515625" style="1" customWidth="1"/>
    <col min="15621" max="15621" width="11.28515625" style="1" customWidth="1"/>
    <col min="15622" max="15622" width="12.7109375" style="1" customWidth="1"/>
    <col min="15623" max="15633" width="0" style="1" hidden="1" customWidth="1"/>
    <col min="15634" max="15634" width="15.140625" style="1" customWidth="1"/>
    <col min="15635" max="15872" width="9.140625" style="1"/>
    <col min="15873" max="15873" width="8.140625" style="1" customWidth="1"/>
    <col min="15874" max="15874" width="31.140625" style="1" customWidth="1"/>
    <col min="15875" max="15875" width="11.28515625" style="1" customWidth="1"/>
    <col min="15876" max="15876" width="12.28515625" style="1" customWidth="1"/>
    <col min="15877" max="15877" width="11.28515625" style="1" customWidth="1"/>
    <col min="15878" max="15878" width="12.7109375" style="1" customWidth="1"/>
    <col min="15879" max="15889" width="0" style="1" hidden="1" customWidth="1"/>
    <col min="15890" max="15890" width="15.140625" style="1" customWidth="1"/>
    <col min="15891" max="16128" width="9.140625" style="1"/>
    <col min="16129" max="16129" width="8.140625" style="1" customWidth="1"/>
    <col min="16130" max="16130" width="31.140625" style="1" customWidth="1"/>
    <col min="16131" max="16131" width="11.28515625" style="1" customWidth="1"/>
    <col min="16132" max="16132" width="12.28515625" style="1" customWidth="1"/>
    <col min="16133" max="16133" width="11.28515625" style="1" customWidth="1"/>
    <col min="16134" max="16134" width="12.7109375" style="1" customWidth="1"/>
    <col min="16135" max="16145" width="0" style="1" hidden="1" customWidth="1"/>
    <col min="16146" max="16146" width="15.140625" style="1" customWidth="1"/>
    <col min="16147" max="16384" width="9.140625" style="1"/>
  </cols>
  <sheetData>
    <row r="1" spans="1:18" ht="15" customHeight="1" x14ac:dyDescent="0.25">
      <c r="A1" s="1">
        <v>1</v>
      </c>
      <c r="B1" s="2" t="s">
        <v>0</v>
      </c>
      <c r="C1" s="2"/>
      <c r="D1" s="40" t="s">
        <v>1</v>
      </c>
      <c r="E1" s="40"/>
      <c r="F1" s="40"/>
      <c r="G1" s="40"/>
      <c r="H1" s="40"/>
      <c r="I1" s="2"/>
      <c r="J1" s="2"/>
      <c r="K1" s="2"/>
      <c r="L1" s="2"/>
      <c r="M1" s="2"/>
      <c r="N1" s="40"/>
      <c r="O1" s="40"/>
      <c r="P1" s="40"/>
      <c r="Q1" s="40"/>
      <c r="R1" s="40"/>
    </row>
    <row r="2" spans="1:18" ht="15" customHeight="1" x14ac:dyDescent="0.25">
      <c r="B2" s="2" t="s">
        <v>2</v>
      </c>
      <c r="C2" s="2"/>
      <c r="D2" s="40" t="s">
        <v>3</v>
      </c>
      <c r="E2" s="41"/>
      <c r="F2" s="41"/>
      <c r="G2" s="41"/>
      <c r="H2" s="41"/>
      <c r="I2" s="2"/>
      <c r="J2" s="2"/>
      <c r="K2" s="2"/>
      <c r="L2" s="2"/>
      <c r="M2" s="2"/>
      <c r="N2" s="40"/>
      <c r="O2" s="41"/>
      <c r="P2" s="41"/>
      <c r="Q2" s="41"/>
      <c r="R2" s="41"/>
    </row>
    <row r="3" spans="1:18" ht="15" customHeight="1" x14ac:dyDescent="0.25">
      <c r="B3" s="2" t="s">
        <v>48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B4" s="2" t="s">
        <v>49</v>
      </c>
      <c r="C4" s="2"/>
      <c r="D4" s="55" t="s">
        <v>58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18" ht="6.75" customHeight="1" x14ac:dyDescent="0.2"/>
    <row r="6" spans="1:18" ht="15" customHeight="1" x14ac:dyDescent="0.2">
      <c r="A6" s="37" t="s">
        <v>4</v>
      </c>
      <c r="B6" s="37" t="s">
        <v>5</v>
      </c>
      <c r="C6" s="38" t="s">
        <v>6</v>
      </c>
      <c r="D6" s="38" t="s">
        <v>7</v>
      </c>
      <c r="E6" s="38" t="s">
        <v>8</v>
      </c>
      <c r="F6" s="42" t="s">
        <v>9</v>
      </c>
      <c r="G6" s="39" t="s">
        <v>10</v>
      </c>
      <c r="H6" s="39"/>
      <c r="I6" s="39"/>
      <c r="J6" s="39"/>
      <c r="K6" s="39"/>
      <c r="L6" s="39"/>
      <c r="M6" s="39" t="s">
        <v>11</v>
      </c>
      <c r="N6" s="39"/>
      <c r="O6" s="39"/>
      <c r="P6" s="39"/>
      <c r="Q6" s="39"/>
      <c r="R6" s="44" t="s">
        <v>12</v>
      </c>
    </row>
    <row r="7" spans="1:18" ht="93.75" customHeight="1" x14ac:dyDescent="0.2">
      <c r="A7" s="37"/>
      <c r="B7" s="37"/>
      <c r="C7" s="39"/>
      <c r="D7" s="39"/>
      <c r="E7" s="39"/>
      <c r="F7" s="43"/>
      <c r="G7" s="33" t="s">
        <v>13</v>
      </c>
      <c r="H7" s="33" t="s">
        <v>14</v>
      </c>
      <c r="I7" s="33" t="s">
        <v>15</v>
      </c>
      <c r="J7" s="33" t="s">
        <v>16</v>
      </c>
      <c r="K7" s="33" t="s">
        <v>17</v>
      </c>
      <c r="L7" s="33" t="s">
        <v>18</v>
      </c>
      <c r="M7" s="33" t="s">
        <v>19</v>
      </c>
      <c r="N7" s="33" t="s">
        <v>20</v>
      </c>
      <c r="O7" s="33" t="s">
        <v>21</v>
      </c>
      <c r="P7" s="33" t="s">
        <v>22</v>
      </c>
      <c r="Q7" s="33" t="s">
        <v>23</v>
      </c>
      <c r="R7" s="44"/>
    </row>
    <row r="8" spans="1:18" ht="15" customHeight="1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</row>
    <row r="9" spans="1:18" ht="15" customHeight="1" x14ac:dyDescent="0.2">
      <c r="A9" s="6"/>
      <c r="B9" s="4" t="s">
        <v>24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5" customHeight="1" x14ac:dyDescent="0.2">
      <c r="A10" s="6"/>
      <c r="B10" s="7" t="s">
        <v>25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x14ac:dyDescent="0.2">
      <c r="A11" s="6">
        <v>165</v>
      </c>
      <c r="B11" s="9" t="s">
        <v>46</v>
      </c>
      <c r="C11" s="10">
        <v>140</v>
      </c>
      <c r="D11" s="10">
        <v>4.0999999999999996</v>
      </c>
      <c r="E11" s="10">
        <v>4.2699999999999996</v>
      </c>
      <c r="F11" s="10">
        <v>21.48</v>
      </c>
      <c r="G11" s="10">
        <v>68.37</v>
      </c>
      <c r="H11" s="10">
        <v>124</v>
      </c>
      <c r="I11" s="10">
        <v>11.79</v>
      </c>
      <c r="J11" s="10">
        <v>8.09</v>
      </c>
      <c r="K11" s="10">
        <v>97.68</v>
      </c>
      <c r="L11" s="10">
        <v>4.1100000000000003</v>
      </c>
      <c r="M11" s="11">
        <v>17.600000000000001</v>
      </c>
      <c r="N11" s="11">
        <v>0.308</v>
      </c>
      <c r="O11" s="11">
        <v>9.6000000000000002E-2</v>
      </c>
      <c r="P11" s="11">
        <v>1.179</v>
      </c>
      <c r="Q11" s="11"/>
      <c r="R11" s="10">
        <v>128.47999999999999</v>
      </c>
    </row>
    <row r="12" spans="1:18" ht="14.25" customHeight="1" x14ac:dyDescent="0.2">
      <c r="A12" s="6">
        <v>1</v>
      </c>
      <c r="B12" s="12" t="s">
        <v>55</v>
      </c>
      <c r="C12" s="13">
        <v>26</v>
      </c>
      <c r="D12" s="13">
        <v>1.65</v>
      </c>
      <c r="E12" s="13">
        <v>5.17</v>
      </c>
      <c r="F12" s="13">
        <v>10</v>
      </c>
      <c r="G12" s="13">
        <v>79.599999999999994</v>
      </c>
      <c r="H12" s="13">
        <v>29.38</v>
      </c>
      <c r="I12" s="13">
        <v>6.36</v>
      </c>
      <c r="J12" s="13">
        <v>6.78</v>
      </c>
      <c r="K12" s="13">
        <v>19.93</v>
      </c>
      <c r="L12" s="13">
        <v>0.42</v>
      </c>
      <c r="M12" s="14">
        <v>27.39</v>
      </c>
      <c r="N12" s="14">
        <v>3.4000000000000002E-2</v>
      </c>
      <c r="O12" s="14">
        <v>2.1000000000000001E-2</v>
      </c>
      <c r="P12" s="14">
        <v>0.33</v>
      </c>
      <c r="Q12" s="14"/>
      <c r="R12" s="13">
        <v>93.15</v>
      </c>
    </row>
    <row r="13" spans="1:18" ht="14.25" customHeight="1" x14ac:dyDescent="0.2">
      <c r="A13" s="6"/>
      <c r="B13" s="12" t="s">
        <v>26</v>
      </c>
      <c r="C13" s="13">
        <v>20</v>
      </c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4"/>
      <c r="O13" s="14"/>
      <c r="P13" s="14"/>
      <c r="Q13" s="14"/>
      <c r="R13" s="15">
        <v>50</v>
      </c>
    </row>
    <row r="14" spans="1:18" ht="14.25" customHeight="1" x14ac:dyDescent="0.2">
      <c r="A14" s="6"/>
      <c r="B14" s="12" t="s">
        <v>27</v>
      </c>
      <c r="C14" s="13">
        <v>6</v>
      </c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3"/>
    </row>
    <row r="15" spans="1:18" ht="13.5" customHeight="1" x14ac:dyDescent="0.2">
      <c r="A15" s="6">
        <v>7</v>
      </c>
      <c r="B15" s="16" t="s">
        <v>28</v>
      </c>
      <c r="C15" s="13">
        <v>7</v>
      </c>
      <c r="D15" s="13">
        <v>1.84</v>
      </c>
      <c r="E15" s="13">
        <v>1.86</v>
      </c>
      <c r="F15" s="13"/>
      <c r="G15" s="13">
        <v>77</v>
      </c>
      <c r="H15" s="13">
        <v>7</v>
      </c>
      <c r="I15" s="13">
        <v>70</v>
      </c>
      <c r="J15" s="13">
        <v>3.85</v>
      </c>
      <c r="K15" s="13">
        <v>42</v>
      </c>
      <c r="L15" s="13">
        <v>0.49</v>
      </c>
      <c r="M15" s="14">
        <v>14.7</v>
      </c>
      <c r="N15" s="14">
        <v>0</v>
      </c>
      <c r="O15" s="14">
        <v>2.8000000000000001E-2</v>
      </c>
      <c r="P15" s="14">
        <v>1.4E-2</v>
      </c>
      <c r="Q15" s="14">
        <v>4.9000000000000002E-2</v>
      </c>
      <c r="R15" s="13">
        <v>23.8</v>
      </c>
    </row>
    <row r="16" spans="1:18" ht="15" customHeight="1" x14ac:dyDescent="0.2">
      <c r="A16" s="6">
        <v>393</v>
      </c>
      <c r="B16" s="9" t="s">
        <v>29</v>
      </c>
      <c r="C16" s="13">
        <v>150</v>
      </c>
      <c r="D16" s="13">
        <v>7.0000000000000007E-2</v>
      </c>
      <c r="E16" s="13">
        <v>1.2999999999999999E-2</v>
      </c>
      <c r="F16" s="13">
        <v>7.1</v>
      </c>
      <c r="G16" s="13">
        <v>0.04</v>
      </c>
      <c r="H16" s="13">
        <v>0.6</v>
      </c>
      <c r="I16" s="13">
        <v>10.9</v>
      </c>
      <c r="J16" s="13">
        <v>9.4</v>
      </c>
      <c r="K16" s="13">
        <v>1.3</v>
      </c>
      <c r="L16" s="13">
        <v>2.4</v>
      </c>
      <c r="M16" s="14"/>
      <c r="N16" s="14"/>
      <c r="O16" s="14">
        <v>0</v>
      </c>
      <c r="P16" s="14">
        <v>2.5999999999999999E-2</v>
      </c>
      <c r="Q16" s="17">
        <v>1.42</v>
      </c>
      <c r="R16" s="13">
        <v>29</v>
      </c>
    </row>
    <row r="17" spans="1:18" ht="15" customHeight="1" x14ac:dyDescent="0.2">
      <c r="A17" s="6"/>
      <c r="B17" s="9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  <c r="N17" s="14"/>
      <c r="O17" s="14"/>
      <c r="P17" s="14"/>
      <c r="Q17" s="14"/>
      <c r="R17" s="13"/>
    </row>
    <row r="18" spans="1:18" ht="15" customHeight="1" x14ac:dyDescent="0.25">
      <c r="A18" s="6"/>
      <c r="B18" s="18" t="s">
        <v>30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  <c r="N18" s="14"/>
      <c r="O18" s="14"/>
      <c r="P18" s="14"/>
      <c r="Q18" s="14"/>
      <c r="R18" s="13"/>
    </row>
    <row r="19" spans="1:18" ht="15" customHeight="1" x14ac:dyDescent="0.2">
      <c r="A19" s="6"/>
      <c r="B19" s="8" t="s">
        <v>47</v>
      </c>
      <c r="C19" s="19">
        <v>100</v>
      </c>
      <c r="D19" s="19">
        <v>0.5</v>
      </c>
      <c r="E19" s="19">
        <v>0.1</v>
      </c>
      <c r="F19" s="19">
        <v>10.1</v>
      </c>
      <c r="G19" s="13"/>
      <c r="H19" s="13"/>
      <c r="I19" s="13">
        <v>2</v>
      </c>
      <c r="J19" s="13"/>
      <c r="K19" s="13"/>
      <c r="L19" s="13">
        <v>7</v>
      </c>
      <c r="M19" s="14"/>
      <c r="N19" s="14"/>
      <c r="O19" s="14"/>
      <c r="P19" s="14"/>
      <c r="Q19" s="14">
        <v>1.4</v>
      </c>
      <c r="R19" s="13">
        <v>46</v>
      </c>
    </row>
    <row r="20" spans="1:18" ht="15" customHeight="1" x14ac:dyDescent="0.2">
      <c r="A20" s="6"/>
      <c r="B20" s="8"/>
      <c r="C20" s="19"/>
      <c r="D20" s="19"/>
      <c r="E20" s="19"/>
      <c r="F20" s="19"/>
      <c r="G20" s="13"/>
      <c r="H20" s="13"/>
      <c r="I20" s="13"/>
      <c r="J20" s="13"/>
      <c r="K20" s="13"/>
      <c r="L20" s="13"/>
      <c r="M20" s="14"/>
      <c r="N20" s="14"/>
      <c r="O20" s="14"/>
      <c r="P20" s="14"/>
      <c r="Q20" s="14"/>
      <c r="R20" s="13"/>
    </row>
    <row r="21" spans="1:18" ht="15" customHeight="1" x14ac:dyDescent="0.2">
      <c r="A21" s="6"/>
      <c r="B21" s="20" t="s">
        <v>31</v>
      </c>
      <c r="C21" s="13">
        <f>SUM(C11:C12)+C16+C15+C19</f>
        <v>423</v>
      </c>
      <c r="D21" s="13">
        <f t="shared" ref="D21:R21" si="0">SUM(D11:D20)</f>
        <v>8.16</v>
      </c>
      <c r="E21" s="13">
        <f t="shared" si="0"/>
        <v>11.412999999999998</v>
      </c>
      <c r="F21" s="13">
        <f t="shared" si="0"/>
        <v>48.68</v>
      </c>
      <c r="G21" s="13">
        <f t="shared" si="0"/>
        <v>225.01</v>
      </c>
      <c r="H21" s="13">
        <f t="shared" si="0"/>
        <v>160.97999999999999</v>
      </c>
      <c r="I21" s="13">
        <f t="shared" si="0"/>
        <v>101.05000000000001</v>
      </c>
      <c r="J21" s="13">
        <f t="shared" si="0"/>
        <v>28.120000000000005</v>
      </c>
      <c r="K21" s="13">
        <f t="shared" si="0"/>
        <v>160.91000000000003</v>
      </c>
      <c r="L21" s="13">
        <f t="shared" si="0"/>
        <v>14.42</v>
      </c>
      <c r="M21" s="13">
        <f t="shared" si="0"/>
        <v>59.69</v>
      </c>
      <c r="N21" s="13">
        <f t="shared" si="0"/>
        <v>0.34199999999999997</v>
      </c>
      <c r="O21" s="13">
        <f t="shared" si="0"/>
        <v>0.14500000000000002</v>
      </c>
      <c r="P21" s="13">
        <f t="shared" si="0"/>
        <v>1.5490000000000002</v>
      </c>
      <c r="Q21" s="13">
        <f t="shared" si="0"/>
        <v>2.8689999999999998</v>
      </c>
      <c r="R21" s="13">
        <f t="shared" si="0"/>
        <v>370.43</v>
      </c>
    </row>
    <row r="22" spans="1:18" ht="15" customHeight="1" x14ac:dyDescent="0.2">
      <c r="A22" s="6"/>
      <c r="B22" s="8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4"/>
      <c r="N22" s="14"/>
      <c r="O22" s="14"/>
      <c r="P22" s="14"/>
      <c r="Q22" s="14"/>
      <c r="R22" s="13"/>
    </row>
    <row r="23" spans="1:18" ht="15" customHeight="1" x14ac:dyDescent="0.2">
      <c r="A23" s="6"/>
      <c r="B23" s="7" t="s">
        <v>32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4"/>
      <c r="N23" s="14"/>
      <c r="O23" s="14"/>
      <c r="P23" s="14"/>
      <c r="Q23" s="14"/>
      <c r="R23" s="13"/>
    </row>
    <row r="24" spans="1:18" x14ac:dyDescent="0.2">
      <c r="A24" s="6">
        <v>33</v>
      </c>
      <c r="B24" s="12" t="s">
        <v>51</v>
      </c>
      <c r="C24" s="10">
        <v>40</v>
      </c>
      <c r="D24" s="10">
        <v>0.5</v>
      </c>
      <c r="E24" s="10">
        <v>1.78</v>
      </c>
      <c r="F24" s="10">
        <v>3.07</v>
      </c>
      <c r="G24" s="10">
        <v>164.72</v>
      </c>
      <c r="H24" s="10">
        <v>227.2</v>
      </c>
      <c r="I24" s="10">
        <v>29.46</v>
      </c>
      <c r="J24" s="10">
        <v>24.82</v>
      </c>
      <c r="K24" s="10">
        <v>49.64</v>
      </c>
      <c r="L24" s="10">
        <v>0.99</v>
      </c>
      <c r="M24" s="11">
        <v>468</v>
      </c>
      <c r="N24" s="11">
        <v>9.6000000000000002E-2</v>
      </c>
      <c r="O24" s="11">
        <v>0.13</v>
      </c>
      <c r="P24" s="11">
        <v>0.99</v>
      </c>
      <c r="Q24" s="11">
        <v>1.7000000000000001E-2</v>
      </c>
      <c r="R24" s="10">
        <v>30.67</v>
      </c>
    </row>
    <row r="25" spans="1:18" x14ac:dyDescent="0.2">
      <c r="A25" s="6">
        <v>80</v>
      </c>
      <c r="B25" s="12" t="s">
        <v>33</v>
      </c>
      <c r="C25" s="10">
        <v>150</v>
      </c>
      <c r="D25" s="10">
        <v>1.18</v>
      </c>
      <c r="E25" s="10">
        <v>1.63</v>
      </c>
      <c r="F25" s="10">
        <v>8.74</v>
      </c>
      <c r="G25" s="10">
        <v>62.1</v>
      </c>
      <c r="H25" s="10">
        <v>281.10000000000002</v>
      </c>
      <c r="I25" s="10">
        <v>13.83</v>
      </c>
      <c r="J25" s="10">
        <v>15</v>
      </c>
      <c r="K25" s="10">
        <v>37.53</v>
      </c>
      <c r="L25" s="10">
        <v>0.52</v>
      </c>
      <c r="M25" s="11"/>
      <c r="N25" s="11">
        <v>5.3999999999999999E-2</v>
      </c>
      <c r="O25" s="11">
        <v>3.4000000000000002E-2</v>
      </c>
      <c r="P25" s="11">
        <v>0.63</v>
      </c>
      <c r="Q25" s="11">
        <v>4.95</v>
      </c>
      <c r="R25" s="10">
        <v>54.5</v>
      </c>
    </row>
    <row r="26" spans="1:18" ht="15" customHeight="1" x14ac:dyDescent="0.2">
      <c r="A26" s="6"/>
      <c r="B26" s="9" t="s">
        <v>53</v>
      </c>
      <c r="C26" s="10">
        <v>9</v>
      </c>
      <c r="D26" s="10">
        <v>0.28599999999999998</v>
      </c>
      <c r="E26" s="10">
        <v>1.65</v>
      </c>
      <c r="F26" s="10">
        <v>0.4</v>
      </c>
      <c r="G26" s="10"/>
      <c r="H26" s="10"/>
      <c r="I26" s="10"/>
      <c r="J26" s="10"/>
      <c r="K26" s="10"/>
      <c r="L26" s="10"/>
      <c r="M26" s="11"/>
      <c r="N26" s="11"/>
      <c r="O26" s="11"/>
      <c r="P26" s="11"/>
      <c r="Q26" s="11"/>
      <c r="R26" s="10">
        <v>17.600000000000001</v>
      </c>
    </row>
    <row r="27" spans="1:18" ht="15" customHeight="1" x14ac:dyDescent="0.2">
      <c r="A27" s="6">
        <v>277</v>
      </c>
      <c r="B27" s="12" t="s">
        <v>34</v>
      </c>
      <c r="C27" s="21">
        <v>84</v>
      </c>
      <c r="D27" s="21">
        <v>12.23</v>
      </c>
      <c r="E27" s="21">
        <v>9.84</v>
      </c>
      <c r="F27" s="21">
        <v>3.14</v>
      </c>
      <c r="G27" s="21">
        <v>234</v>
      </c>
      <c r="H27" s="21">
        <v>228</v>
      </c>
      <c r="I27" s="21">
        <v>23.01</v>
      </c>
      <c r="J27" s="21">
        <v>21.58</v>
      </c>
      <c r="K27" s="21">
        <v>98.57</v>
      </c>
      <c r="L27" s="21">
        <v>0.91</v>
      </c>
      <c r="M27" s="22">
        <v>12.69</v>
      </c>
      <c r="N27" s="22">
        <v>0.25</v>
      </c>
      <c r="O27" s="22">
        <v>0.20499999999999999</v>
      </c>
      <c r="P27" s="22">
        <v>3.23</v>
      </c>
      <c r="Q27" s="22">
        <v>0.48</v>
      </c>
      <c r="R27" s="21">
        <v>150</v>
      </c>
    </row>
    <row r="28" spans="1:18" ht="15" customHeight="1" x14ac:dyDescent="0.2">
      <c r="A28" s="23">
        <v>205</v>
      </c>
      <c r="B28" s="12" t="s">
        <v>35</v>
      </c>
      <c r="C28" s="13">
        <v>130</v>
      </c>
      <c r="D28" s="13">
        <v>6.38</v>
      </c>
      <c r="E28" s="13">
        <v>7.96</v>
      </c>
      <c r="F28" s="13">
        <v>35.97</v>
      </c>
      <c r="G28" s="13">
        <v>7</v>
      </c>
      <c r="H28" s="13">
        <v>57.7</v>
      </c>
      <c r="I28" s="13">
        <v>13.6</v>
      </c>
      <c r="J28" s="13">
        <v>22.8</v>
      </c>
      <c r="K28" s="13">
        <v>56.5</v>
      </c>
      <c r="L28" s="13">
        <v>1.37</v>
      </c>
      <c r="M28" s="14">
        <v>35</v>
      </c>
      <c r="N28" s="14">
        <v>0.08</v>
      </c>
      <c r="O28" s="14">
        <v>0.05</v>
      </c>
      <c r="P28" s="14">
        <v>0.95</v>
      </c>
      <c r="Q28" s="14"/>
      <c r="R28" s="13">
        <v>241</v>
      </c>
    </row>
    <row r="29" spans="1:18" ht="15" customHeight="1" x14ac:dyDescent="0.2">
      <c r="A29" s="6">
        <v>376</v>
      </c>
      <c r="B29" s="8" t="s">
        <v>36</v>
      </c>
      <c r="C29" s="13">
        <v>150</v>
      </c>
      <c r="D29" s="13">
        <v>0.44</v>
      </c>
      <c r="E29" s="13"/>
      <c r="F29" s="13">
        <v>27.6</v>
      </c>
      <c r="G29" s="13">
        <v>2.5</v>
      </c>
      <c r="H29" s="13">
        <v>56.4</v>
      </c>
      <c r="I29" s="13">
        <v>31.8</v>
      </c>
      <c r="J29" s="13">
        <v>6</v>
      </c>
      <c r="K29" s="13">
        <v>15.4</v>
      </c>
      <c r="L29" s="13">
        <v>1.25</v>
      </c>
      <c r="M29" s="14"/>
      <c r="N29" s="14">
        <v>2E-3</v>
      </c>
      <c r="O29" s="14">
        <v>6.0000000000000001E-3</v>
      </c>
      <c r="P29" s="14">
        <v>0.14000000000000001</v>
      </c>
      <c r="Q29" s="14">
        <v>0.4</v>
      </c>
      <c r="R29" s="13">
        <v>113</v>
      </c>
    </row>
    <row r="30" spans="1:18" ht="15" customHeight="1" x14ac:dyDescent="0.2">
      <c r="A30" s="6">
        <v>1</v>
      </c>
      <c r="B30" s="8" t="s">
        <v>37</v>
      </c>
      <c r="C30" s="13">
        <v>35</v>
      </c>
      <c r="D30" s="13">
        <v>2.64</v>
      </c>
      <c r="E30" s="13"/>
      <c r="F30" s="13">
        <v>13.36</v>
      </c>
      <c r="G30" s="13">
        <v>244</v>
      </c>
      <c r="H30" s="13">
        <v>97</v>
      </c>
      <c r="I30" s="13">
        <v>14</v>
      </c>
      <c r="J30" s="13">
        <v>18.8</v>
      </c>
      <c r="K30" s="13">
        <v>63.2</v>
      </c>
      <c r="L30" s="13">
        <v>1.56</v>
      </c>
      <c r="M30" s="14"/>
      <c r="N30" s="14">
        <v>7.0000000000000007E-2</v>
      </c>
      <c r="O30" s="14">
        <v>3.2000000000000001E-2</v>
      </c>
      <c r="P30" s="14">
        <v>0.28000000000000003</v>
      </c>
      <c r="Q30" s="14"/>
      <c r="R30" s="13">
        <v>69.599999999999994</v>
      </c>
    </row>
    <row r="31" spans="1:18" ht="15" customHeight="1" x14ac:dyDescent="0.2">
      <c r="A31" s="6"/>
      <c r="B31" s="8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  <c r="N31" s="14"/>
      <c r="O31" s="14"/>
      <c r="P31" s="14"/>
      <c r="Q31" s="14"/>
      <c r="R31" s="13"/>
    </row>
    <row r="32" spans="1:18" ht="15" customHeight="1" x14ac:dyDescent="0.2">
      <c r="A32" s="6"/>
      <c r="B32" s="20" t="s">
        <v>38</v>
      </c>
      <c r="C32" s="13">
        <f>SUM(C24:C31)</f>
        <v>598</v>
      </c>
      <c r="D32" s="13">
        <f t="shared" ref="D32:R32" si="1">SUM(D24:D31)</f>
        <v>23.656000000000002</v>
      </c>
      <c r="E32" s="13">
        <f t="shared" si="1"/>
        <v>22.86</v>
      </c>
      <c r="F32" s="13">
        <f t="shared" si="1"/>
        <v>92.28</v>
      </c>
      <c r="G32" s="13">
        <f t="shared" si="1"/>
        <v>714.31999999999994</v>
      </c>
      <c r="H32" s="13">
        <f t="shared" si="1"/>
        <v>947.4</v>
      </c>
      <c r="I32" s="13">
        <f t="shared" si="1"/>
        <v>125.69999999999999</v>
      </c>
      <c r="J32" s="13">
        <f t="shared" si="1"/>
        <v>109</v>
      </c>
      <c r="K32" s="13">
        <f t="shared" si="1"/>
        <v>320.83999999999997</v>
      </c>
      <c r="L32" s="13">
        <f t="shared" si="1"/>
        <v>6.6</v>
      </c>
      <c r="M32" s="13">
        <f t="shared" si="1"/>
        <v>515.69000000000005</v>
      </c>
      <c r="N32" s="13">
        <f t="shared" si="1"/>
        <v>0.55200000000000005</v>
      </c>
      <c r="O32" s="13">
        <f t="shared" si="1"/>
        <v>0.45699999999999996</v>
      </c>
      <c r="P32" s="13">
        <f t="shared" si="1"/>
        <v>6.22</v>
      </c>
      <c r="Q32" s="13">
        <f t="shared" si="1"/>
        <v>5.8470000000000013</v>
      </c>
      <c r="R32" s="13">
        <f t="shared" si="1"/>
        <v>676.37</v>
      </c>
    </row>
    <row r="33" spans="1:18" ht="15" customHeight="1" x14ac:dyDescent="0.2">
      <c r="A33" s="6"/>
      <c r="B33" s="8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4"/>
      <c r="N33" s="14"/>
      <c r="O33" s="14"/>
      <c r="P33" s="14"/>
      <c r="Q33" s="14"/>
      <c r="R33" s="13"/>
    </row>
    <row r="34" spans="1:18" ht="15" customHeight="1" x14ac:dyDescent="0.25">
      <c r="A34" s="6"/>
      <c r="B34" s="18" t="s">
        <v>39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  <c r="N34" s="14"/>
      <c r="O34" s="14"/>
      <c r="P34" s="14"/>
      <c r="Q34" s="14"/>
      <c r="R34" s="13"/>
    </row>
    <row r="35" spans="1:18" customFormat="1" ht="15.75" x14ac:dyDescent="0.25">
      <c r="A35" s="6">
        <v>237</v>
      </c>
      <c r="B35" s="12" t="s">
        <v>40</v>
      </c>
      <c r="C35" s="13">
        <v>90</v>
      </c>
      <c r="D35" s="13">
        <v>17.54</v>
      </c>
      <c r="E35" s="13">
        <v>19.8</v>
      </c>
      <c r="F35" s="13">
        <v>37.86</v>
      </c>
      <c r="G35" s="13">
        <v>64.599999999999994</v>
      </c>
      <c r="H35" s="13">
        <v>124</v>
      </c>
      <c r="I35" s="13">
        <v>147.4</v>
      </c>
      <c r="J35" s="13">
        <v>22.2</v>
      </c>
      <c r="K35" s="13">
        <v>110.4</v>
      </c>
      <c r="L35" s="13">
        <v>0.7</v>
      </c>
      <c r="M35" s="14">
        <v>74</v>
      </c>
      <c r="N35" s="14">
        <v>0.06</v>
      </c>
      <c r="O35" s="14">
        <v>0.26</v>
      </c>
      <c r="P35" s="14">
        <v>0.52</v>
      </c>
      <c r="Q35" s="14">
        <v>0.24</v>
      </c>
      <c r="R35" s="13">
        <v>248</v>
      </c>
    </row>
    <row r="36" spans="1:18" ht="15" customHeight="1" x14ac:dyDescent="0.2">
      <c r="A36" s="6"/>
      <c r="B36" s="8" t="s">
        <v>54</v>
      </c>
      <c r="C36" s="13">
        <v>15</v>
      </c>
      <c r="D36" s="13">
        <v>1</v>
      </c>
      <c r="E36" s="13">
        <v>1.7</v>
      </c>
      <c r="F36" s="13">
        <v>11.2</v>
      </c>
      <c r="G36" s="13"/>
      <c r="H36" s="13"/>
      <c r="I36" s="13"/>
      <c r="J36" s="13"/>
      <c r="K36" s="13"/>
      <c r="L36" s="13"/>
      <c r="M36" s="14"/>
      <c r="N36" s="14"/>
      <c r="O36" s="14"/>
      <c r="P36" s="14"/>
      <c r="Q36" s="14"/>
      <c r="R36" s="13">
        <v>64</v>
      </c>
    </row>
    <row r="37" spans="1:18" ht="15" customHeight="1" x14ac:dyDescent="0.2">
      <c r="A37" s="6">
        <v>397</v>
      </c>
      <c r="B37" s="9" t="s">
        <v>41</v>
      </c>
      <c r="C37" s="13">
        <v>150</v>
      </c>
      <c r="D37" s="13">
        <v>3.67</v>
      </c>
      <c r="E37" s="13">
        <v>3.15</v>
      </c>
      <c r="F37" s="13">
        <v>2.72</v>
      </c>
      <c r="G37" s="13">
        <v>12.96</v>
      </c>
      <c r="H37" s="13">
        <v>114.7</v>
      </c>
      <c r="I37" s="13">
        <v>137</v>
      </c>
      <c r="J37" s="13">
        <v>16.7</v>
      </c>
      <c r="K37" s="13">
        <v>95.9</v>
      </c>
      <c r="L37" s="13">
        <v>0.41</v>
      </c>
      <c r="M37" s="13">
        <v>18</v>
      </c>
      <c r="N37" s="14">
        <v>0.04</v>
      </c>
      <c r="O37" s="14">
        <v>0.14000000000000001</v>
      </c>
      <c r="P37" s="14">
        <v>0.13</v>
      </c>
      <c r="Q37" s="14">
        <v>1.2</v>
      </c>
      <c r="R37" s="13">
        <v>112.56</v>
      </c>
    </row>
    <row r="38" spans="1:18" ht="15" customHeight="1" x14ac:dyDescent="0.2">
      <c r="A38" s="6">
        <v>213</v>
      </c>
      <c r="B38" s="16" t="s">
        <v>42</v>
      </c>
      <c r="C38" s="13">
        <v>40</v>
      </c>
      <c r="D38" s="13">
        <v>5.08</v>
      </c>
      <c r="E38" s="13">
        <v>4.5999999999999996</v>
      </c>
      <c r="F38" s="13">
        <v>0.28000000000000003</v>
      </c>
      <c r="G38" s="13">
        <v>53.6</v>
      </c>
      <c r="H38" s="13">
        <v>56</v>
      </c>
      <c r="I38" s="13">
        <v>22</v>
      </c>
      <c r="J38" s="13">
        <v>4.8</v>
      </c>
      <c r="K38" s="13">
        <v>76.8</v>
      </c>
      <c r="L38" s="13">
        <v>1</v>
      </c>
      <c r="M38" s="14">
        <v>100</v>
      </c>
      <c r="N38" s="14">
        <v>0.03</v>
      </c>
      <c r="O38" s="14">
        <v>0.18</v>
      </c>
      <c r="P38" s="14">
        <v>0.08</v>
      </c>
      <c r="Q38" s="14">
        <v>1.44</v>
      </c>
      <c r="R38" s="13">
        <v>63</v>
      </c>
    </row>
    <row r="39" spans="1:18" ht="15" customHeight="1" x14ac:dyDescent="0.2">
      <c r="A39" s="6"/>
      <c r="B39" s="16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4"/>
      <c r="N39" s="14"/>
      <c r="O39" s="14"/>
      <c r="P39" s="14"/>
      <c r="Q39" s="14"/>
      <c r="R39" s="13"/>
    </row>
    <row r="40" spans="1:18" ht="15" customHeight="1" x14ac:dyDescent="0.2">
      <c r="A40" s="6"/>
      <c r="B40" s="20" t="s">
        <v>43</v>
      </c>
      <c r="C40" s="13">
        <f>SUM(C35:C38)</f>
        <v>295</v>
      </c>
      <c r="D40" s="13">
        <f t="shared" ref="D40:R40" si="2">SUM(D35:D38)</f>
        <v>27.29</v>
      </c>
      <c r="E40" s="13">
        <f t="shared" si="2"/>
        <v>29.25</v>
      </c>
      <c r="F40" s="13">
        <f t="shared" si="2"/>
        <v>52.06</v>
      </c>
      <c r="G40" s="13">
        <f t="shared" si="2"/>
        <v>131.16</v>
      </c>
      <c r="H40" s="13">
        <f t="shared" si="2"/>
        <v>294.7</v>
      </c>
      <c r="I40" s="13">
        <f t="shared" si="2"/>
        <v>306.39999999999998</v>
      </c>
      <c r="J40" s="13">
        <f t="shared" si="2"/>
        <v>43.699999999999996</v>
      </c>
      <c r="K40" s="13">
        <f t="shared" si="2"/>
        <v>283.10000000000002</v>
      </c>
      <c r="L40" s="13">
        <f t="shared" si="2"/>
        <v>2.11</v>
      </c>
      <c r="M40" s="13">
        <f t="shared" si="2"/>
        <v>192</v>
      </c>
      <c r="N40" s="13">
        <f t="shared" si="2"/>
        <v>0.13</v>
      </c>
      <c r="O40" s="13">
        <f t="shared" si="2"/>
        <v>0.58000000000000007</v>
      </c>
      <c r="P40" s="13">
        <f t="shared" si="2"/>
        <v>0.73</v>
      </c>
      <c r="Q40" s="13">
        <f t="shared" si="2"/>
        <v>2.88</v>
      </c>
      <c r="R40" s="13">
        <f t="shared" si="2"/>
        <v>487.56</v>
      </c>
    </row>
    <row r="41" spans="1:18" ht="15" customHeight="1" x14ac:dyDescent="0.2">
      <c r="A41" s="6"/>
      <c r="B41" s="8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4"/>
      <c r="N41" s="14"/>
      <c r="O41" s="14"/>
      <c r="P41" s="14"/>
      <c r="Q41" s="14"/>
      <c r="R41" s="13"/>
    </row>
    <row r="42" spans="1:18" ht="15" customHeight="1" x14ac:dyDescent="0.2">
      <c r="A42" s="6"/>
      <c r="B42" s="8" t="s">
        <v>44</v>
      </c>
      <c r="C42" s="17">
        <f>SUM(C21,C32,C40)</f>
        <v>1316</v>
      </c>
      <c r="D42" s="17">
        <f t="shared" ref="D42:R42" si="3">SUM(D21,D32,D40)</f>
        <v>59.106000000000002</v>
      </c>
      <c r="E42" s="17">
        <f t="shared" si="3"/>
        <v>63.522999999999996</v>
      </c>
      <c r="F42" s="17">
        <f t="shared" si="3"/>
        <v>193.02</v>
      </c>
      <c r="G42" s="17">
        <f t="shared" si="3"/>
        <v>1070.49</v>
      </c>
      <c r="H42" s="17">
        <f t="shared" si="3"/>
        <v>1403.08</v>
      </c>
      <c r="I42" s="17">
        <f t="shared" si="3"/>
        <v>533.15</v>
      </c>
      <c r="J42" s="17">
        <f t="shared" si="3"/>
        <v>180.82</v>
      </c>
      <c r="K42" s="17">
        <f t="shared" si="3"/>
        <v>764.85</v>
      </c>
      <c r="L42" s="17">
        <f t="shared" si="3"/>
        <v>23.13</v>
      </c>
      <c r="M42" s="17">
        <f t="shared" si="3"/>
        <v>767.38000000000011</v>
      </c>
      <c r="N42" s="17">
        <f t="shared" si="3"/>
        <v>1.024</v>
      </c>
      <c r="O42" s="17">
        <f t="shared" si="3"/>
        <v>1.1819999999999999</v>
      </c>
      <c r="P42" s="17">
        <f t="shared" si="3"/>
        <v>8.4990000000000006</v>
      </c>
      <c r="Q42" s="17">
        <f t="shared" si="3"/>
        <v>11.596</v>
      </c>
      <c r="R42" s="17">
        <f t="shared" si="3"/>
        <v>1534.36</v>
      </c>
    </row>
    <row r="43" spans="1:18" ht="15" customHeight="1" x14ac:dyDescent="0.25">
      <c r="A43" s="1">
        <v>1</v>
      </c>
      <c r="B43" s="2" t="s">
        <v>0</v>
      </c>
      <c r="C43" s="24"/>
      <c r="D43" s="45" t="s">
        <v>1</v>
      </c>
      <c r="E43" s="45"/>
      <c r="F43" s="45"/>
      <c r="G43" s="45"/>
      <c r="H43" s="45"/>
      <c r="I43" s="24"/>
      <c r="J43" s="24"/>
      <c r="K43" s="24"/>
      <c r="L43" s="24"/>
      <c r="M43" s="24"/>
      <c r="N43" s="45"/>
      <c r="O43" s="45"/>
      <c r="P43" s="45"/>
      <c r="Q43" s="45"/>
      <c r="R43" s="45"/>
    </row>
    <row r="44" spans="1:18" ht="15" customHeight="1" x14ac:dyDescent="0.25">
      <c r="B44" s="2" t="s">
        <v>2</v>
      </c>
      <c r="C44" s="24"/>
      <c r="D44" s="45" t="s">
        <v>3</v>
      </c>
      <c r="E44" s="50"/>
      <c r="F44" s="50"/>
      <c r="G44" s="50"/>
      <c r="H44" s="50"/>
      <c r="I44" s="24"/>
      <c r="J44" s="24"/>
      <c r="K44" s="24"/>
      <c r="L44" s="24"/>
      <c r="M44" s="24"/>
      <c r="N44" s="45"/>
      <c r="O44" s="50"/>
      <c r="P44" s="50"/>
      <c r="Q44" s="50"/>
      <c r="R44" s="50"/>
    </row>
    <row r="45" spans="1:18" ht="15" customHeight="1" x14ac:dyDescent="0.25">
      <c r="B45" s="3" t="s">
        <v>48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18" ht="15.75" customHeight="1" x14ac:dyDescent="0.25">
      <c r="B46" s="2" t="s">
        <v>50</v>
      </c>
      <c r="C46" s="24"/>
      <c r="D46" s="55" t="s">
        <v>58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</row>
    <row r="47" spans="1:18" ht="6.75" customHeight="1" x14ac:dyDescent="0.2">
      <c r="B47" s="26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</row>
    <row r="48" spans="1:18" s="28" customFormat="1" ht="14.25" customHeight="1" x14ac:dyDescent="0.25">
      <c r="A48" s="46" t="s">
        <v>4</v>
      </c>
      <c r="B48" s="47" t="s">
        <v>45</v>
      </c>
      <c r="C48" s="48" t="s">
        <v>6</v>
      </c>
      <c r="D48" s="48" t="s">
        <v>7</v>
      </c>
      <c r="E48" s="48" t="s">
        <v>8</v>
      </c>
      <c r="F48" s="51" t="s">
        <v>9</v>
      </c>
      <c r="G48" s="49" t="s">
        <v>10</v>
      </c>
      <c r="H48" s="49"/>
      <c r="I48" s="49"/>
      <c r="J48" s="49"/>
      <c r="K48" s="49"/>
      <c r="L48" s="49"/>
      <c r="M48" s="49" t="s">
        <v>11</v>
      </c>
      <c r="N48" s="49"/>
      <c r="O48" s="49"/>
      <c r="P48" s="49"/>
      <c r="Q48" s="49"/>
      <c r="R48" s="44" t="s">
        <v>12</v>
      </c>
    </row>
    <row r="49" spans="1:18" s="28" customFormat="1" ht="95.25" customHeight="1" x14ac:dyDescent="0.25">
      <c r="A49" s="46"/>
      <c r="B49" s="47"/>
      <c r="C49" s="49"/>
      <c r="D49" s="49"/>
      <c r="E49" s="49"/>
      <c r="F49" s="52"/>
      <c r="G49" s="32" t="s">
        <v>13</v>
      </c>
      <c r="H49" s="32" t="s">
        <v>14</v>
      </c>
      <c r="I49" s="32" t="s">
        <v>15</v>
      </c>
      <c r="J49" s="32" t="s">
        <v>16</v>
      </c>
      <c r="K49" s="32" t="s">
        <v>17</v>
      </c>
      <c r="L49" s="32" t="s">
        <v>18</v>
      </c>
      <c r="M49" s="32" t="s">
        <v>19</v>
      </c>
      <c r="N49" s="32" t="s">
        <v>20</v>
      </c>
      <c r="O49" s="32" t="s">
        <v>21</v>
      </c>
      <c r="P49" s="32" t="s">
        <v>22</v>
      </c>
      <c r="Q49" s="32" t="s">
        <v>23</v>
      </c>
      <c r="R49" s="44"/>
    </row>
    <row r="50" spans="1:18" ht="15" customHeight="1" x14ac:dyDescent="0.2">
      <c r="A50" s="5">
        <v>1</v>
      </c>
      <c r="B50" s="29">
        <v>2</v>
      </c>
      <c r="C50" s="30">
        <v>3</v>
      </c>
      <c r="D50" s="30">
        <v>4</v>
      </c>
      <c r="E50" s="30">
        <v>5</v>
      </c>
      <c r="F50" s="30">
        <v>6</v>
      </c>
      <c r="G50" s="30">
        <v>7</v>
      </c>
      <c r="H50" s="30">
        <v>8</v>
      </c>
      <c r="I50" s="30">
        <v>9</v>
      </c>
      <c r="J50" s="30">
        <v>10</v>
      </c>
      <c r="K50" s="30">
        <v>11</v>
      </c>
      <c r="L50" s="30">
        <v>12</v>
      </c>
      <c r="M50" s="30">
        <v>13</v>
      </c>
      <c r="N50" s="30">
        <v>14</v>
      </c>
      <c r="O50" s="30">
        <v>15</v>
      </c>
      <c r="P50" s="30">
        <v>16</v>
      </c>
      <c r="Q50" s="30">
        <v>17</v>
      </c>
      <c r="R50" s="30">
        <v>18</v>
      </c>
    </row>
    <row r="51" spans="1:18" ht="15" customHeight="1" x14ac:dyDescent="0.2">
      <c r="A51" s="6"/>
      <c r="B51" s="7" t="s">
        <v>24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</row>
    <row r="52" spans="1:18" ht="15" customHeight="1" x14ac:dyDescent="0.2">
      <c r="A52" s="6"/>
      <c r="B52" s="7" t="s">
        <v>25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1:18" x14ac:dyDescent="0.2">
      <c r="A53" s="6">
        <v>165</v>
      </c>
      <c r="B53" s="9" t="s">
        <v>46</v>
      </c>
      <c r="C53" s="10">
        <v>160</v>
      </c>
      <c r="D53" s="10">
        <v>4.67</v>
      </c>
      <c r="E53" s="10">
        <v>4.8600000000000003</v>
      </c>
      <c r="F53" s="10">
        <v>24.43</v>
      </c>
      <c r="G53" s="10">
        <v>77.7</v>
      </c>
      <c r="H53" s="10">
        <v>141.1</v>
      </c>
      <c r="I53" s="10">
        <v>9.1999999999999993</v>
      </c>
      <c r="J53" s="10">
        <v>73.5</v>
      </c>
      <c r="K53" s="10">
        <v>111.1</v>
      </c>
      <c r="L53" s="10">
        <v>4.68</v>
      </c>
      <c r="M53" s="11">
        <v>20</v>
      </c>
      <c r="N53" s="11">
        <v>0.35</v>
      </c>
      <c r="O53" s="11">
        <v>0.11</v>
      </c>
      <c r="P53" s="11">
        <v>1.34</v>
      </c>
      <c r="Q53" s="11"/>
      <c r="R53" s="10">
        <v>146</v>
      </c>
    </row>
    <row r="54" spans="1:18" ht="14.25" customHeight="1" x14ac:dyDescent="0.2">
      <c r="A54" s="6">
        <v>1</v>
      </c>
      <c r="B54" s="12" t="s">
        <v>55</v>
      </c>
      <c r="C54" s="13">
        <v>38</v>
      </c>
      <c r="D54" s="13">
        <v>2.4500000000000002</v>
      </c>
      <c r="E54" s="13">
        <v>7.55</v>
      </c>
      <c r="F54" s="13">
        <v>14.62</v>
      </c>
      <c r="G54" s="13">
        <v>114.9</v>
      </c>
      <c r="H54" s="13">
        <v>42.9</v>
      </c>
      <c r="I54" s="13">
        <v>9.3000000000000007</v>
      </c>
      <c r="J54" s="13">
        <v>9.9</v>
      </c>
      <c r="K54" s="13">
        <v>29.1</v>
      </c>
      <c r="L54" s="13">
        <v>0.62</v>
      </c>
      <c r="M54" s="14">
        <v>40</v>
      </c>
      <c r="N54" s="14">
        <v>0.05</v>
      </c>
      <c r="O54" s="14">
        <v>0.03</v>
      </c>
      <c r="P54" s="14">
        <v>0.49</v>
      </c>
      <c r="Q54" s="14"/>
      <c r="R54" s="13">
        <v>136</v>
      </c>
    </row>
    <row r="55" spans="1:18" ht="14.25" customHeight="1" x14ac:dyDescent="0.2">
      <c r="A55" s="6"/>
      <c r="B55" s="12" t="s">
        <v>26</v>
      </c>
      <c r="C55" s="13">
        <v>30</v>
      </c>
      <c r="D55" s="13"/>
      <c r="E55" s="13"/>
      <c r="F55" s="13"/>
      <c r="G55" s="13"/>
      <c r="H55" s="13"/>
      <c r="I55" s="13"/>
      <c r="J55" s="13"/>
      <c r="K55" s="13"/>
      <c r="L55" s="13"/>
      <c r="M55" s="14"/>
      <c r="N55" s="14"/>
      <c r="O55" s="14"/>
      <c r="P55" s="14"/>
      <c r="Q55" s="14"/>
      <c r="R55" s="15">
        <v>70</v>
      </c>
    </row>
    <row r="56" spans="1:18" ht="14.25" customHeight="1" x14ac:dyDescent="0.2">
      <c r="A56" s="6"/>
      <c r="B56" s="12" t="s">
        <v>27</v>
      </c>
      <c r="C56" s="13">
        <v>8</v>
      </c>
      <c r="D56" s="13"/>
      <c r="E56" s="13"/>
      <c r="F56" s="13"/>
      <c r="G56" s="13"/>
      <c r="H56" s="13"/>
      <c r="I56" s="13"/>
      <c r="J56" s="13"/>
      <c r="K56" s="13"/>
      <c r="L56" s="13"/>
      <c r="M56" s="14"/>
      <c r="N56" s="14"/>
      <c r="O56" s="14"/>
      <c r="P56" s="14"/>
      <c r="Q56" s="14"/>
      <c r="R56" s="13"/>
    </row>
    <row r="57" spans="1:18" ht="13.5" customHeight="1" x14ac:dyDescent="0.2">
      <c r="A57" s="6">
        <v>7</v>
      </c>
      <c r="B57" s="16" t="s">
        <v>28</v>
      </c>
      <c r="C57" s="13">
        <v>10</v>
      </c>
      <c r="D57" s="13">
        <v>2.63</v>
      </c>
      <c r="E57" s="13">
        <v>2.66</v>
      </c>
      <c r="F57" s="13"/>
      <c r="G57" s="13">
        <v>110</v>
      </c>
      <c r="H57" s="13">
        <v>10</v>
      </c>
      <c r="I57" s="13">
        <v>100</v>
      </c>
      <c r="J57" s="13">
        <v>5.5</v>
      </c>
      <c r="K57" s="13">
        <v>60</v>
      </c>
      <c r="L57" s="13">
        <v>7.0000000000000007E-2</v>
      </c>
      <c r="M57" s="14">
        <v>21</v>
      </c>
      <c r="N57" s="14">
        <v>0</v>
      </c>
      <c r="O57" s="14">
        <v>0.04</v>
      </c>
      <c r="P57" s="14">
        <v>0.02</v>
      </c>
      <c r="Q57" s="14">
        <v>7.0000000000000007E-2</v>
      </c>
      <c r="R57" s="13">
        <v>34</v>
      </c>
    </row>
    <row r="58" spans="1:18" ht="15" customHeight="1" x14ac:dyDescent="0.2">
      <c r="A58" s="6">
        <v>393</v>
      </c>
      <c r="B58" s="9" t="s">
        <v>29</v>
      </c>
      <c r="C58" s="13">
        <v>200</v>
      </c>
      <c r="D58" s="13">
        <v>0.12</v>
      </c>
      <c r="E58" s="13">
        <v>0.02</v>
      </c>
      <c r="F58" s="13">
        <v>10.199999999999999</v>
      </c>
      <c r="G58" s="13">
        <v>0.05</v>
      </c>
      <c r="H58" s="13">
        <v>0.66</v>
      </c>
      <c r="I58" s="13">
        <v>11.2</v>
      </c>
      <c r="J58" s="13">
        <v>9.89</v>
      </c>
      <c r="K58" s="13">
        <v>1.5</v>
      </c>
      <c r="L58" s="13">
        <v>3.01</v>
      </c>
      <c r="M58" s="14"/>
      <c r="N58" s="14"/>
      <c r="O58" s="14">
        <v>0</v>
      </c>
      <c r="P58" s="14">
        <v>2.5999999999999999E-2</v>
      </c>
      <c r="Q58" s="17">
        <v>3.1</v>
      </c>
      <c r="R58" s="13">
        <v>44</v>
      </c>
    </row>
    <row r="59" spans="1:18" ht="15" customHeight="1" x14ac:dyDescent="0.2">
      <c r="A59" s="6"/>
      <c r="B59" s="9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4"/>
      <c r="N59" s="14"/>
      <c r="O59" s="14"/>
      <c r="P59" s="14"/>
      <c r="Q59" s="14"/>
      <c r="R59" s="13"/>
    </row>
    <row r="60" spans="1:18" ht="15" customHeight="1" x14ac:dyDescent="0.25">
      <c r="A60" s="6"/>
      <c r="B60" s="18" t="s">
        <v>30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4"/>
      <c r="N60" s="14"/>
      <c r="O60" s="14"/>
      <c r="P60" s="14"/>
      <c r="Q60" s="14"/>
      <c r="R60" s="13"/>
    </row>
    <row r="61" spans="1:18" ht="15" customHeight="1" x14ac:dyDescent="0.2">
      <c r="A61" s="6"/>
      <c r="B61" s="8" t="s">
        <v>47</v>
      </c>
      <c r="C61" s="19">
        <v>100</v>
      </c>
      <c r="D61" s="19">
        <v>0.5</v>
      </c>
      <c r="E61" s="19">
        <v>0.1</v>
      </c>
      <c r="F61" s="19">
        <v>10.1</v>
      </c>
      <c r="G61" s="13"/>
      <c r="H61" s="13"/>
      <c r="I61" s="13">
        <v>2</v>
      </c>
      <c r="J61" s="13"/>
      <c r="K61" s="13"/>
      <c r="L61" s="13">
        <v>7</v>
      </c>
      <c r="M61" s="14"/>
      <c r="N61" s="14"/>
      <c r="O61" s="14"/>
      <c r="P61" s="14"/>
      <c r="Q61" s="14">
        <v>1.4</v>
      </c>
      <c r="R61" s="13">
        <v>46</v>
      </c>
    </row>
    <row r="62" spans="1:18" ht="15" customHeight="1" x14ac:dyDescent="0.2">
      <c r="A62" s="6"/>
      <c r="B62" s="8"/>
      <c r="C62" s="19"/>
      <c r="D62" s="19"/>
      <c r="E62" s="19"/>
      <c r="F62" s="19"/>
      <c r="G62" s="13"/>
      <c r="H62" s="13"/>
      <c r="I62" s="13"/>
      <c r="J62" s="13"/>
      <c r="K62" s="13"/>
      <c r="L62" s="13"/>
      <c r="M62" s="14"/>
      <c r="N62" s="14"/>
      <c r="O62" s="14"/>
      <c r="P62" s="14"/>
      <c r="Q62" s="14"/>
      <c r="R62" s="13"/>
    </row>
    <row r="63" spans="1:18" ht="15" customHeight="1" x14ac:dyDescent="0.2">
      <c r="A63" s="6"/>
      <c r="B63" s="20" t="s">
        <v>31</v>
      </c>
      <c r="C63" s="13">
        <f>SUM(C53:C54)+C57+C58+C61</f>
        <v>508</v>
      </c>
      <c r="D63" s="13">
        <f t="shared" ref="D63:R63" si="4">SUM(D53:D61)</f>
        <v>10.37</v>
      </c>
      <c r="E63" s="13">
        <f t="shared" si="4"/>
        <v>15.19</v>
      </c>
      <c r="F63" s="13">
        <f t="shared" si="4"/>
        <v>59.35</v>
      </c>
      <c r="G63" s="13">
        <f t="shared" si="4"/>
        <v>302.65000000000003</v>
      </c>
      <c r="H63" s="13">
        <f t="shared" si="4"/>
        <v>194.66</v>
      </c>
      <c r="I63" s="13">
        <f t="shared" si="4"/>
        <v>131.69999999999999</v>
      </c>
      <c r="J63" s="13">
        <f t="shared" si="4"/>
        <v>98.79</v>
      </c>
      <c r="K63" s="13">
        <f t="shared" si="4"/>
        <v>201.7</v>
      </c>
      <c r="L63" s="13">
        <f t="shared" si="4"/>
        <v>15.379999999999999</v>
      </c>
      <c r="M63" s="13">
        <f t="shared" si="4"/>
        <v>81</v>
      </c>
      <c r="N63" s="13">
        <f t="shared" si="4"/>
        <v>0.39999999999999997</v>
      </c>
      <c r="O63" s="13">
        <f t="shared" si="4"/>
        <v>0.18000000000000002</v>
      </c>
      <c r="P63" s="13">
        <f t="shared" si="4"/>
        <v>1.8760000000000001</v>
      </c>
      <c r="Q63" s="13">
        <f t="shared" si="4"/>
        <v>4.57</v>
      </c>
      <c r="R63" s="13">
        <f t="shared" si="4"/>
        <v>476</v>
      </c>
    </row>
    <row r="64" spans="1:18" ht="15" customHeight="1" x14ac:dyDescent="0.2">
      <c r="A64" s="6"/>
      <c r="B64" s="8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4"/>
      <c r="N64" s="14"/>
      <c r="O64" s="14"/>
      <c r="P64" s="14"/>
      <c r="Q64" s="14"/>
      <c r="R64" s="13"/>
    </row>
    <row r="65" spans="1:18" ht="15" customHeight="1" x14ac:dyDescent="0.2">
      <c r="A65" s="6"/>
      <c r="B65" s="7" t="s">
        <v>32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4"/>
      <c r="N65" s="14"/>
      <c r="O65" s="14"/>
      <c r="P65" s="14"/>
      <c r="Q65" s="14"/>
      <c r="R65" s="13"/>
    </row>
    <row r="66" spans="1:18" x14ac:dyDescent="0.2">
      <c r="A66" s="6">
        <v>20</v>
      </c>
      <c r="B66" s="12" t="s">
        <v>52</v>
      </c>
      <c r="C66" s="10">
        <v>50</v>
      </c>
      <c r="D66" s="10">
        <v>0.42</v>
      </c>
      <c r="E66" s="10">
        <v>1.51</v>
      </c>
      <c r="F66" s="10">
        <v>2.5499999999999998</v>
      </c>
      <c r="G66" s="10">
        <v>164.72</v>
      </c>
      <c r="H66" s="10">
        <v>227.2</v>
      </c>
      <c r="I66" s="10">
        <v>29.46</v>
      </c>
      <c r="J66" s="10">
        <v>24.82</v>
      </c>
      <c r="K66" s="10">
        <v>49.64</v>
      </c>
      <c r="L66" s="10">
        <v>0.99</v>
      </c>
      <c r="M66" s="11">
        <v>468</v>
      </c>
      <c r="N66" s="11">
        <v>9.6000000000000002E-2</v>
      </c>
      <c r="O66" s="11">
        <v>0.13</v>
      </c>
      <c r="P66" s="11">
        <v>0.99</v>
      </c>
      <c r="Q66" s="11">
        <v>1.7000000000000001E-2</v>
      </c>
      <c r="R66" s="10">
        <v>26.06</v>
      </c>
    </row>
    <row r="67" spans="1:18" x14ac:dyDescent="0.2">
      <c r="A67" s="6">
        <v>80</v>
      </c>
      <c r="B67" s="12" t="s">
        <v>33</v>
      </c>
      <c r="C67" s="10">
        <v>250</v>
      </c>
      <c r="D67" s="10">
        <v>1.97</v>
      </c>
      <c r="E67" s="10">
        <v>2.73</v>
      </c>
      <c r="F67" s="10">
        <v>14.58</v>
      </c>
      <c r="G67" s="10">
        <v>103.5</v>
      </c>
      <c r="H67" s="10">
        <v>468.5</v>
      </c>
      <c r="I67" s="10">
        <v>23.05</v>
      </c>
      <c r="J67" s="10">
        <v>25</v>
      </c>
      <c r="K67" s="10">
        <v>62.55</v>
      </c>
      <c r="L67" s="10">
        <v>0.88</v>
      </c>
      <c r="M67" s="11"/>
      <c r="N67" s="11">
        <v>0.09</v>
      </c>
      <c r="O67" s="11">
        <v>5.7000000000000002E-2</v>
      </c>
      <c r="P67" s="11">
        <v>1.05</v>
      </c>
      <c r="Q67" s="11">
        <v>8.25</v>
      </c>
      <c r="R67" s="10">
        <v>90.75</v>
      </c>
    </row>
    <row r="68" spans="1:18" ht="15" customHeight="1" x14ac:dyDescent="0.2">
      <c r="A68" s="23"/>
      <c r="B68" s="9" t="s">
        <v>53</v>
      </c>
      <c r="C68" s="10">
        <v>11</v>
      </c>
      <c r="D68" s="10">
        <v>0.23</v>
      </c>
      <c r="E68" s="10">
        <v>1.35</v>
      </c>
      <c r="F68" s="10">
        <v>0.32</v>
      </c>
      <c r="G68" s="10"/>
      <c r="H68" s="10"/>
      <c r="I68" s="10"/>
      <c r="J68" s="10"/>
      <c r="K68" s="10"/>
      <c r="L68" s="10"/>
      <c r="M68" s="11"/>
      <c r="N68" s="11"/>
      <c r="O68" s="11"/>
      <c r="P68" s="11"/>
      <c r="Q68" s="11"/>
      <c r="R68" s="10">
        <v>14.4</v>
      </c>
    </row>
    <row r="69" spans="1:18" ht="15" customHeight="1" x14ac:dyDescent="0.2">
      <c r="A69" s="6">
        <v>277</v>
      </c>
      <c r="B69" s="12" t="s">
        <v>34</v>
      </c>
      <c r="C69" s="21">
        <v>95</v>
      </c>
      <c r="D69" s="21">
        <v>12.23</v>
      </c>
      <c r="E69" s="21">
        <v>9.84</v>
      </c>
      <c r="F69" s="21">
        <v>3.14</v>
      </c>
      <c r="G69" s="21">
        <v>234</v>
      </c>
      <c r="H69" s="21">
        <v>228</v>
      </c>
      <c r="I69" s="21">
        <v>23.01</v>
      </c>
      <c r="J69" s="21">
        <v>21.58</v>
      </c>
      <c r="K69" s="21">
        <v>98.57</v>
      </c>
      <c r="L69" s="21">
        <v>0.91</v>
      </c>
      <c r="M69" s="22">
        <v>12.69</v>
      </c>
      <c r="N69" s="22">
        <v>0.25</v>
      </c>
      <c r="O69" s="22">
        <v>0.20499999999999999</v>
      </c>
      <c r="P69" s="22">
        <v>3.23</v>
      </c>
      <c r="Q69" s="22">
        <v>0.48</v>
      </c>
      <c r="R69" s="21">
        <v>150</v>
      </c>
    </row>
    <row r="70" spans="1:18" ht="13.5" customHeight="1" x14ac:dyDescent="0.2">
      <c r="A70" s="23">
        <v>205</v>
      </c>
      <c r="B70" s="12" t="s">
        <v>35</v>
      </c>
      <c r="C70" s="13">
        <v>150</v>
      </c>
      <c r="D70" s="13">
        <v>4.9000000000000004</v>
      </c>
      <c r="E70" s="13">
        <v>6.12</v>
      </c>
      <c r="F70" s="13">
        <v>27.66</v>
      </c>
      <c r="G70" s="13">
        <v>5.38</v>
      </c>
      <c r="H70" s="13">
        <v>44.38</v>
      </c>
      <c r="I70" s="13">
        <v>10.46</v>
      </c>
      <c r="J70" s="13">
        <v>17.53</v>
      </c>
      <c r="K70" s="13">
        <v>43.46</v>
      </c>
      <c r="L70" s="13">
        <v>1.05</v>
      </c>
      <c r="M70" s="14">
        <v>26.92</v>
      </c>
      <c r="N70" s="14">
        <v>6.0999999999999999E-2</v>
      </c>
      <c r="O70" s="14">
        <v>3.7999999999999999E-2</v>
      </c>
      <c r="P70" s="14">
        <v>0.73</v>
      </c>
      <c r="Q70" s="14"/>
      <c r="R70" s="13">
        <v>185.38</v>
      </c>
    </row>
    <row r="71" spans="1:18" ht="15" customHeight="1" x14ac:dyDescent="0.2">
      <c r="A71" s="6">
        <v>376</v>
      </c>
      <c r="B71" s="8" t="s">
        <v>36</v>
      </c>
      <c r="C71" s="13">
        <v>200</v>
      </c>
      <c r="D71" s="13">
        <v>0.44</v>
      </c>
      <c r="E71" s="13"/>
      <c r="F71" s="13">
        <v>27.6</v>
      </c>
      <c r="G71" s="13">
        <v>2.5</v>
      </c>
      <c r="H71" s="13">
        <v>56.4</v>
      </c>
      <c r="I71" s="13">
        <v>31.8</v>
      </c>
      <c r="J71" s="13">
        <v>6</v>
      </c>
      <c r="K71" s="13">
        <v>15.4</v>
      </c>
      <c r="L71" s="13">
        <v>1.25</v>
      </c>
      <c r="M71" s="14"/>
      <c r="N71" s="14">
        <v>2E-3</v>
      </c>
      <c r="O71" s="14">
        <v>6.0000000000000001E-3</v>
      </c>
      <c r="P71" s="14">
        <v>0.14000000000000001</v>
      </c>
      <c r="Q71" s="14">
        <v>0.4</v>
      </c>
      <c r="R71" s="13">
        <v>113</v>
      </c>
    </row>
    <row r="72" spans="1:18" ht="15" customHeight="1" x14ac:dyDescent="0.2">
      <c r="A72" s="6">
        <v>1</v>
      </c>
      <c r="B72" s="8" t="s">
        <v>37</v>
      </c>
      <c r="C72" s="13">
        <v>40</v>
      </c>
      <c r="D72" s="13">
        <v>2.64</v>
      </c>
      <c r="E72" s="13"/>
      <c r="F72" s="13">
        <v>13.36</v>
      </c>
      <c r="G72" s="13">
        <v>244</v>
      </c>
      <c r="H72" s="13">
        <v>97</v>
      </c>
      <c r="I72" s="13">
        <v>14</v>
      </c>
      <c r="J72" s="13">
        <v>18.8</v>
      </c>
      <c r="K72" s="13">
        <v>63.2</v>
      </c>
      <c r="L72" s="13">
        <v>1.56</v>
      </c>
      <c r="M72" s="14"/>
      <c r="N72" s="14">
        <v>7.0000000000000007E-2</v>
      </c>
      <c r="O72" s="14">
        <v>3.2000000000000001E-2</v>
      </c>
      <c r="P72" s="14">
        <v>0.28000000000000003</v>
      </c>
      <c r="Q72" s="14"/>
      <c r="R72" s="13">
        <v>69.599999999999994</v>
      </c>
    </row>
    <row r="73" spans="1:18" ht="15" customHeight="1" x14ac:dyDescent="0.2">
      <c r="A73" s="6"/>
      <c r="B73" s="8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4"/>
      <c r="N73" s="14"/>
      <c r="O73" s="14"/>
      <c r="P73" s="14"/>
      <c r="Q73" s="14"/>
      <c r="R73" s="13"/>
    </row>
    <row r="74" spans="1:18" ht="15" customHeight="1" x14ac:dyDescent="0.2">
      <c r="A74" s="6"/>
      <c r="B74" s="20" t="s">
        <v>38</v>
      </c>
      <c r="C74" s="13">
        <f>SUM(C66:C73)</f>
        <v>796</v>
      </c>
      <c r="D74" s="13">
        <f t="shared" ref="D74:R74" si="5">SUM(D66:D73)</f>
        <v>22.830000000000002</v>
      </c>
      <c r="E74" s="13">
        <f t="shared" si="5"/>
        <v>21.55</v>
      </c>
      <c r="F74" s="13">
        <f t="shared" si="5"/>
        <v>89.21</v>
      </c>
      <c r="G74" s="13">
        <f t="shared" si="5"/>
        <v>754.1</v>
      </c>
      <c r="H74" s="13">
        <f t="shared" si="5"/>
        <v>1121.48</v>
      </c>
      <c r="I74" s="13">
        <f t="shared" si="5"/>
        <v>131.78000000000003</v>
      </c>
      <c r="J74" s="13">
        <f t="shared" si="5"/>
        <v>113.73</v>
      </c>
      <c r="K74" s="13">
        <f t="shared" si="5"/>
        <v>332.82</v>
      </c>
      <c r="L74" s="13">
        <f t="shared" si="5"/>
        <v>6.6400000000000006</v>
      </c>
      <c r="M74" s="13">
        <f t="shared" si="5"/>
        <v>507.61</v>
      </c>
      <c r="N74" s="13">
        <f t="shared" si="5"/>
        <v>0.56899999999999995</v>
      </c>
      <c r="O74" s="13">
        <f t="shared" si="5"/>
        <v>0.46799999999999997</v>
      </c>
      <c r="P74" s="13">
        <f t="shared" si="5"/>
        <v>6.42</v>
      </c>
      <c r="Q74" s="13">
        <f t="shared" si="5"/>
        <v>9.1470000000000002</v>
      </c>
      <c r="R74" s="13">
        <f t="shared" si="5"/>
        <v>649.19000000000005</v>
      </c>
    </row>
    <row r="75" spans="1:18" ht="15" customHeight="1" x14ac:dyDescent="0.2">
      <c r="A75" s="6"/>
      <c r="B75" s="8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4"/>
      <c r="N75" s="14"/>
      <c r="O75" s="14"/>
      <c r="P75" s="14"/>
      <c r="Q75" s="14"/>
      <c r="R75" s="13"/>
    </row>
    <row r="76" spans="1:18" ht="15" customHeight="1" x14ac:dyDescent="0.25">
      <c r="A76" s="6"/>
      <c r="B76" s="18" t="s">
        <v>39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4"/>
      <c r="N76" s="14"/>
      <c r="O76" s="14"/>
      <c r="P76" s="14"/>
      <c r="Q76" s="14"/>
      <c r="R76" s="13"/>
    </row>
    <row r="77" spans="1:18" customFormat="1" ht="15.75" x14ac:dyDescent="0.25">
      <c r="A77" s="6">
        <v>237</v>
      </c>
      <c r="B77" s="12" t="s">
        <v>40</v>
      </c>
      <c r="C77" s="13">
        <v>100</v>
      </c>
      <c r="D77" s="13">
        <v>13.38</v>
      </c>
      <c r="E77" s="13">
        <v>15.74</v>
      </c>
      <c r="F77" s="13">
        <v>29.9</v>
      </c>
      <c r="G77" s="13">
        <v>50.39</v>
      </c>
      <c r="H77" s="13">
        <v>97.63</v>
      </c>
      <c r="I77" s="13">
        <v>115.74</v>
      </c>
      <c r="J77" s="13">
        <v>17.48</v>
      </c>
      <c r="K77" s="13">
        <v>86.64</v>
      </c>
      <c r="L77" s="13">
        <v>0.55000000000000004</v>
      </c>
      <c r="M77" s="14">
        <v>58.5</v>
      </c>
      <c r="N77" s="14">
        <v>0.04</v>
      </c>
      <c r="O77" s="14">
        <v>0.2</v>
      </c>
      <c r="P77" s="14">
        <v>0.4</v>
      </c>
      <c r="Q77" s="14">
        <v>0.18</v>
      </c>
      <c r="R77" s="13">
        <v>223.14</v>
      </c>
    </row>
    <row r="78" spans="1:18" ht="15" customHeight="1" x14ac:dyDescent="0.2">
      <c r="A78" s="6"/>
      <c r="B78" s="8" t="s">
        <v>54</v>
      </c>
      <c r="C78" s="13">
        <v>20</v>
      </c>
      <c r="D78" s="13">
        <v>1.5</v>
      </c>
      <c r="E78" s="13">
        <v>2.5499999999999998</v>
      </c>
      <c r="F78" s="13">
        <v>16.8</v>
      </c>
      <c r="G78" s="13"/>
      <c r="H78" s="13"/>
      <c r="I78" s="13"/>
      <c r="J78" s="13"/>
      <c r="K78" s="13"/>
      <c r="L78" s="13"/>
      <c r="M78" s="14"/>
      <c r="N78" s="14"/>
      <c r="O78" s="14"/>
      <c r="P78" s="14"/>
      <c r="Q78" s="14"/>
      <c r="R78" s="13">
        <v>96</v>
      </c>
    </row>
    <row r="79" spans="1:18" ht="15" customHeight="1" x14ac:dyDescent="0.2">
      <c r="A79" s="6">
        <v>397</v>
      </c>
      <c r="B79" s="9" t="s">
        <v>41</v>
      </c>
      <c r="C79" s="13">
        <v>200</v>
      </c>
      <c r="D79" s="13">
        <v>3.67</v>
      </c>
      <c r="E79" s="13">
        <v>3.19</v>
      </c>
      <c r="F79" s="13">
        <v>15.82</v>
      </c>
      <c r="G79" s="13">
        <v>55.3</v>
      </c>
      <c r="H79" s="13">
        <v>194.7</v>
      </c>
      <c r="I79" s="13">
        <v>137</v>
      </c>
      <c r="J79" s="13">
        <v>19.2</v>
      </c>
      <c r="K79" s="13">
        <v>112.1</v>
      </c>
      <c r="L79" s="13">
        <v>0.43</v>
      </c>
      <c r="M79" s="13">
        <v>22</v>
      </c>
      <c r="N79" s="14">
        <v>0.05</v>
      </c>
      <c r="O79" s="14">
        <v>0.17</v>
      </c>
      <c r="P79" s="14">
        <v>0.15</v>
      </c>
      <c r="Q79" s="14">
        <v>1.43</v>
      </c>
      <c r="R79" s="13">
        <v>122.3</v>
      </c>
    </row>
    <row r="80" spans="1:18" ht="15" customHeight="1" x14ac:dyDescent="0.2">
      <c r="A80" s="6">
        <v>213</v>
      </c>
      <c r="B80" s="16" t="s">
        <v>42</v>
      </c>
      <c r="C80" s="13">
        <v>40</v>
      </c>
      <c r="D80" s="13">
        <v>5.08</v>
      </c>
      <c r="E80" s="13">
        <v>4.5999999999999996</v>
      </c>
      <c r="F80" s="13">
        <v>0.28000000000000003</v>
      </c>
      <c r="G80" s="13">
        <v>53.6</v>
      </c>
      <c r="H80" s="13">
        <v>56</v>
      </c>
      <c r="I80" s="13">
        <v>22</v>
      </c>
      <c r="J80" s="13">
        <v>4.8</v>
      </c>
      <c r="K80" s="13">
        <v>76.8</v>
      </c>
      <c r="L80" s="13">
        <v>1</v>
      </c>
      <c r="M80" s="14">
        <v>100</v>
      </c>
      <c r="N80" s="14">
        <v>0.03</v>
      </c>
      <c r="O80" s="14">
        <v>0.18</v>
      </c>
      <c r="P80" s="14">
        <v>0.08</v>
      </c>
      <c r="Q80" s="14">
        <v>1.44</v>
      </c>
      <c r="R80" s="13">
        <v>63</v>
      </c>
    </row>
    <row r="81" spans="1:18" ht="15" customHeight="1" x14ac:dyDescent="0.2">
      <c r="A81" s="6"/>
      <c r="B81" s="8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4"/>
      <c r="N81" s="14"/>
      <c r="O81" s="14"/>
      <c r="P81" s="14"/>
      <c r="Q81" s="14"/>
      <c r="R81" s="13"/>
    </row>
    <row r="82" spans="1:18" ht="15" customHeight="1" x14ac:dyDescent="0.2">
      <c r="A82" s="6"/>
      <c r="B82" s="20" t="s">
        <v>43</v>
      </c>
      <c r="C82" s="13">
        <f>SUM(C77:C81)</f>
        <v>360</v>
      </c>
      <c r="D82" s="13">
        <f t="shared" ref="D82:R82" si="6">SUM(D77:D81)</f>
        <v>23.630000000000003</v>
      </c>
      <c r="E82" s="13">
        <f t="shared" si="6"/>
        <v>26.08</v>
      </c>
      <c r="F82" s="13">
        <f t="shared" si="6"/>
        <v>62.800000000000004</v>
      </c>
      <c r="G82" s="13">
        <f t="shared" si="6"/>
        <v>159.29</v>
      </c>
      <c r="H82" s="13">
        <f t="shared" si="6"/>
        <v>348.33</v>
      </c>
      <c r="I82" s="13">
        <f t="shared" si="6"/>
        <v>274.74</v>
      </c>
      <c r="J82" s="13">
        <f t="shared" si="6"/>
        <v>41.48</v>
      </c>
      <c r="K82" s="13">
        <f t="shared" si="6"/>
        <v>275.54000000000002</v>
      </c>
      <c r="L82" s="13">
        <f t="shared" si="6"/>
        <v>1.98</v>
      </c>
      <c r="M82" s="13">
        <f t="shared" si="6"/>
        <v>180.5</v>
      </c>
      <c r="N82" s="13">
        <f t="shared" si="6"/>
        <v>0.12</v>
      </c>
      <c r="O82" s="13">
        <f t="shared" si="6"/>
        <v>0.55000000000000004</v>
      </c>
      <c r="P82" s="13">
        <f t="shared" si="6"/>
        <v>0.63</v>
      </c>
      <c r="Q82" s="13">
        <f t="shared" si="6"/>
        <v>3.05</v>
      </c>
      <c r="R82" s="13">
        <f t="shared" si="6"/>
        <v>504.44</v>
      </c>
    </row>
    <row r="83" spans="1:18" ht="15" customHeight="1" x14ac:dyDescent="0.2">
      <c r="A83" s="6"/>
      <c r="B83" s="8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4"/>
      <c r="N83" s="14"/>
      <c r="O83" s="14"/>
      <c r="P83" s="14"/>
      <c r="Q83" s="14"/>
      <c r="R83" s="13"/>
    </row>
    <row r="84" spans="1:18" ht="15" customHeight="1" x14ac:dyDescent="0.2">
      <c r="A84" s="6"/>
      <c r="B84" s="8" t="s">
        <v>44</v>
      </c>
      <c r="C84" s="17">
        <f>SUM(C63,C74,C82)</f>
        <v>1664</v>
      </c>
      <c r="D84" s="17">
        <f t="shared" ref="D84:R84" si="7">SUM(D63,D74,D82)</f>
        <v>56.830000000000005</v>
      </c>
      <c r="E84" s="17">
        <f t="shared" si="7"/>
        <v>62.82</v>
      </c>
      <c r="F84" s="17">
        <f t="shared" si="7"/>
        <v>211.36</v>
      </c>
      <c r="G84" s="17">
        <f t="shared" si="7"/>
        <v>1216.04</v>
      </c>
      <c r="H84" s="17">
        <f t="shared" si="7"/>
        <v>1664.47</v>
      </c>
      <c r="I84" s="17">
        <f t="shared" si="7"/>
        <v>538.22</v>
      </c>
      <c r="J84" s="17">
        <f t="shared" si="7"/>
        <v>254</v>
      </c>
      <c r="K84" s="17">
        <f t="shared" si="7"/>
        <v>810.06</v>
      </c>
      <c r="L84" s="17">
        <f t="shared" si="7"/>
        <v>24</v>
      </c>
      <c r="M84" s="17">
        <f t="shared" si="7"/>
        <v>769.11</v>
      </c>
      <c r="N84" s="17">
        <f t="shared" si="7"/>
        <v>1.089</v>
      </c>
      <c r="O84" s="17">
        <f t="shared" si="7"/>
        <v>1.198</v>
      </c>
      <c r="P84" s="17">
        <f t="shared" si="7"/>
        <v>8.9260000000000002</v>
      </c>
      <c r="Q84" s="17">
        <f t="shared" si="7"/>
        <v>16.766999999999999</v>
      </c>
      <c r="R84" s="17">
        <f t="shared" si="7"/>
        <v>1629.63</v>
      </c>
    </row>
    <row r="85" spans="1:18" s="31" customFormat="1" ht="15" customHeight="1" x14ac:dyDescent="0.2"/>
    <row r="86" spans="1:18" ht="51.75" customHeight="1" x14ac:dyDescent="0.2"/>
  </sheetData>
  <mergeCells count="28">
    <mergeCell ref="D4:R4"/>
    <mergeCell ref="D46:R46"/>
    <mergeCell ref="M48:Q48"/>
    <mergeCell ref="R48:R49"/>
    <mergeCell ref="D44:H44"/>
    <mergeCell ref="N44:R44"/>
    <mergeCell ref="F48:F49"/>
    <mergeCell ref="G48:L48"/>
    <mergeCell ref="A48:A49"/>
    <mergeCell ref="B48:B49"/>
    <mergeCell ref="C48:C49"/>
    <mergeCell ref="D48:D49"/>
    <mergeCell ref="E48:E49"/>
    <mergeCell ref="F6:F7"/>
    <mergeCell ref="G6:L6"/>
    <mergeCell ref="M6:Q6"/>
    <mergeCell ref="R6:R7"/>
    <mergeCell ref="D43:H43"/>
    <mergeCell ref="N43:R43"/>
    <mergeCell ref="D1:H1"/>
    <mergeCell ref="N1:R1"/>
    <mergeCell ref="D2:H2"/>
    <mergeCell ref="N2:R2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85" orientation="portrait" horizontalDpi="180" verticalDpi="180" r:id="rId1"/>
  <rowBreaks count="1" manualBreakCount="1">
    <brk id="4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4"/>
  <sheetViews>
    <sheetView view="pageBreakPreview" topLeftCell="A34" zoomScaleNormal="100" zoomScaleSheetLayoutView="100" workbookViewId="0">
      <selection activeCell="D42" sqref="D42:R42"/>
    </sheetView>
  </sheetViews>
  <sheetFormatPr defaultRowHeight="15" x14ac:dyDescent="0.25"/>
  <cols>
    <col min="2" max="2" width="47.28515625" customWidth="1"/>
    <col min="3" max="3" width="9.5703125" bestFit="1" customWidth="1"/>
    <col min="4" max="4" width="8" bestFit="1" customWidth="1"/>
    <col min="5" max="5" width="7.85546875" bestFit="1" customWidth="1"/>
    <col min="6" max="6" width="8" customWidth="1"/>
    <col min="7" max="7" width="9.5703125" hidden="1" customWidth="1"/>
    <col min="8" max="8" width="10.85546875" hidden="1" customWidth="1"/>
    <col min="9" max="12" width="9.42578125" hidden="1" customWidth="1"/>
    <col min="13" max="13" width="10.85546875" hidden="1" customWidth="1"/>
    <col min="14" max="14" width="9.5703125" hidden="1" customWidth="1"/>
    <col min="15" max="17" width="9.42578125" hidden="1" customWidth="1"/>
    <col min="18" max="18" width="8.140625" customWidth="1"/>
    <col min="19" max="19" width="9.42578125" bestFit="1" customWidth="1"/>
    <col min="258" max="258" width="31.140625" customWidth="1"/>
    <col min="259" max="259" width="9.85546875" customWidth="1"/>
    <col min="260" max="260" width="12.28515625" customWidth="1"/>
    <col min="261" max="261" width="8.85546875" customWidth="1"/>
    <col min="262" max="262" width="8.5703125" customWidth="1"/>
    <col min="263" max="273" width="0" hidden="1" customWidth="1"/>
    <col min="274" max="274" width="8.7109375" customWidth="1"/>
    <col min="275" max="275" width="9.42578125" bestFit="1" customWidth="1"/>
    <col min="514" max="514" width="31.140625" customWidth="1"/>
    <col min="515" max="515" width="9.85546875" customWidth="1"/>
    <col min="516" max="516" width="12.28515625" customWidth="1"/>
    <col min="517" max="517" width="8.85546875" customWidth="1"/>
    <col min="518" max="518" width="8.5703125" customWidth="1"/>
    <col min="519" max="529" width="0" hidden="1" customWidth="1"/>
    <col min="530" max="530" width="8.7109375" customWidth="1"/>
    <col min="531" max="531" width="9.42578125" bestFit="1" customWidth="1"/>
    <col min="770" max="770" width="31.140625" customWidth="1"/>
    <col min="771" max="771" width="9.85546875" customWidth="1"/>
    <col min="772" max="772" width="12.28515625" customWidth="1"/>
    <col min="773" max="773" width="8.85546875" customWidth="1"/>
    <col min="774" max="774" width="8.5703125" customWidth="1"/>
    <col min="775" max="785" width="0" hidden="1" customWidth="1"/>
    <col min="786" max="786" width="8.7109375" customWidth="1"/>
    <col min="787" max="787" width="9.42578125" bestFit="1" customWidth="1"/>
    <col min="1026" max="1026" width="31.140625" customWidth="1"/>
    <col min="1027" max="1027" width="9.85546875" customWidth="1"/>
    <col min="1028" max="1028" width="12.28515625" customWidth="1"/>
    <col min="1029" max="1029" width="8.85546875" customWidth="1"/>
    <col min="1030" max="1030" width="8.5703125" customWidth="1"/>
    <col min="1031" max="1041" width="0" hidden="1" customWidth="1"/>
    <col min="1042" max="1042" width="8.7109375" customWidth="1"/>
    <col min="1043" max="1043" width="9.42578125" bestFit="1" customWidth="1"/>
    <col min="1282" max="1282" width="31.140625" customWidth="1"/>
    <col min="1283" max="1283" width="9.85546875" customWidth="1"/>
    <col min="1284" max="1284" width="12.28515625" customWidth="1"/>
    <col min="1285" max="1285" width="8.85546875" customWidth="1"/>
    <col min="1286" max="1286" width="8.5703125" customWidth="1"/>
    <col min="1287" max="1297" width="0" hidden="1" customWidth="1"/>
    <col min="1298" max="1298" width="8.7109375" customWidth="1"/>
    <col min="1299" max="1299" width="9.42578125" bestFit="1" customWidth="1"/>
    <col min="1538" max="1538" width="31.140625" customWidth="1"/>
    <col min="1539" max="1539" width="9.85546875" customWidth="1"/>
    <col min="1540" max="1540" width="12.28515625" customWidth="1"/>
    <col min="1541" max="1541" width="8.85546875" customWidth="1"/>
    <col min="1542" max="1542" width="8.5703125" customWidth="1"/>
    <col min="1543" max="1553" width="0" hidden="1" customWidth="1"/>
    <col min="1554" max="1554" width="8.7109375" customWidth="1"/>
    <col min="1555" max="1555" width="9.42578125" bestFit="1" customWidth="1"/>
    <col min="1794" max="1794" width="31.140625" customWidth="1"/>
    <col min="1795" max="1795" width="9.85546875" customWidth="1"/>
    <col min="1796" max="1796" width="12.28515625" customWidth="1"/>
    <col min="1797" max="1797" width="8.85546875" customWidth="1"/>
    <col min="1798" max="1798" width="8.5703125" customWidth="1"/>
    <col min="1799" max="1809" width="0" hidden="1" customWidth="1"/>
    <col min="1810" max="1810" width="8.7109375" customWidth="1"/>
    <col min="1811" max="1811" width="9.42578125" bestFit="1" customWidth="1"/>
    <col min="2050" max="2050" width="31.140625" customWidth="1"/>
    <col min="2051" max="2051" width="9.85546875" customWidth="1"/>
    <col min="2052" max="2052" width="12.28515625" customWidth="1"/>
    <col min="2053" max="2053" width="8.85546875" customWidth="1"/>
    <col min="2054" max="2054" width="8.5703125" customWidth="1"/>
    <col min="2055" max="2065" width="0" hidden="1" customWidth="1"/>
    <col min="2066" max="2066" width="8.7109375" customWidth="1"/>
    <col min="2067" max="2067" width="9.42578125" bestFit="1" customWidth="1"/>
    <col min="2306" max="2306" width="31.140625" customWidth="1"/>
    <col min="2307" max="2307" width="9.85546875" customWidth="1"/>
    <col min="2308" max="2308" width="12.28515625" customWidth="1"/>
    <col min="2309" max="2309" width="8.85546875" customWidth="1"/>
    <col min="2310" max="2310" width="8.5703125" customWidth="1"/>
    <col min="2311" max="2321" width="0" hidden="1" customWidth="1"/>
    <col min="2322" max="2322" width="8.7109375" customWidth="1"/>
    <col min="2323" max="2323" width="9.42578125" bestFit="1" customWidth="1"/>
    <col min="2562" max="2562" width="31.140625" customWidth="1"/>
    <col min="2563" max="2563" width="9.85546875" customWidth="1"/>
    <col min="2564" max="2564" width="12.28515625" customWidth="1"/>
    <col min="2565" max="2565" width="8.85546875" customWidth="1"/>
    <col min="2566" max="2566" width="8.5703125" customWidth="1"/>
    <col min="2567" max="2577" width="0" hidden="1" customWidth="1"/>
    <col min="2578" max="2578" width="8.7109375" customWidth="1"/>
    <col min="2579" max="2579" width="9.42578125" bestFit="1" customWidth="1"/>
    <col min="2818" max="2818" width="31.140625" customWidth="1"/>
    <col min="2819" max="2819" width="9.85546875" customWidth="1"/>
    <col min="2820" max="2820" width="12.28515625" customWidth="1"/>
    <col min="2821" max="2821" width="8.85546875" customWidth="1"/>
    <col min="2822" max="2822" width="8.5703125" customWidth="1"/>
    <col min="2823" max="2833" width="0" hidden="1" customWidth="1"/>
    <col min="2834" max="2834" width="8.7109375" customWidth="1"/>
    <col min="2835" max="2835" width="9.42578125" bestFit="1" customWidth="1"/>
    <col min="3074" max="3074" width="31.140625" customWidth="1"/>
    <col min="3075" max="3075" width="9.85546875" customWidth="1"/>
    <col min="3076" max="3076" width="12.28515625" customWidth="1"/>
    <col min="3077" max="3077" width="8.85546875" customWidth="1"/>
    <col min="3078" max="3078" width="8.5703125" customWidth="1"/>
    <col min="3079" max="3089" width="0" hidden="1" customWidth="1"/>
    <col min="3090" max="3090" width="8.7109375" customWidth="1"/>
    <col min="3091" max="3091" width="9.42578125" bestFit="1" customWidth="1"/>
    <col min="3330" max="3330" width="31.140625" customWidth="1"/>
    <col min="3331" max="3331" width="9.85546875" customWidth="1"/>
    <col min="3332" max="3332" width="12.28515625" customWidth="1"/>
    <col min="3333" max="3333" width="8.85546875" customWidth="1"/>
    <col min="3334" max="3334" width="8.5703125" customWidth="1"/>
    <col min="3335" max="3345" width="0" hidden="1" customWidth="1"/>
    <col min="3346" max="3346" width="8.7109375" customWidth="1"/>
    <col min="3347" max="3347" width="9.42578125" bestFit="1" customWidth="1"/>
    <col min="3586" max="3586" width="31.140625" customWidth="1"/>
    <col min="3587" max="3587" width="9.85546875" customWidth="1"/>
    <col min="3588" max="3588" width="12.28515625" customWidth="1"/>
    <col min="3589" max="3589" width="8.85546875" customWidth="1"/>
    <col min="3590" max="3590" width="8.5703125" customWidth="1"/>
    <col min="3591" max="3601" width="0" hidden="1" customWidth="1"/>
    <col min="3602" max="3602" width="8.7109375" customWidth="1"/>
    <col min="3603" max="3603" width="9.42578125" bestFit="1" customWidth="1"/>
    <col min="3842" max="3842" width="31.140625" customWidth="1"/>
    <col min="3843" max="3843" width="9.85546875" customWidth="1"/>
    <col min="3844" max="3844" width="12.28515625" customWidth="1"/>
    <col min="3845" max="3845" width="8.85546875" customWidth="1"/>
    <col min="3846" max="3846" width="8.5703125" customWidth="1"/>
    <col min="3847" max="3857" width="0" hidden="1" customWidth="1"/>
    <col min="3858" max="3858" width="8.7109375" customWidth="1"/>
    <col min="3859" max="3859" width="9.42578125" bestFit="1" customWidth="1"/>
    <col min="4098" max="4098" width="31.140625" customWidth="1"/>
    <col min="4099" max="4099" width="9.85546875" customWidth="1"/>
    <col min="4100" max="4100" width="12.28515625" customWidth="1"/>
    <col min="4101" max="4101" width="8.85546875" customWidth="1"/>
    <col min="4102" max="4102" width="8.5703125" customWidth="1"/>
    <col min="4103" max="4113" width="0" hidden="1" customWidth="1"/>
    <col min="4114" max="4114" width="8.7109375" customWidth="1"/>
    <col min="4115" max="4115" width="9.42578125" bestFit="1" customWidth="1"/>
    <col min="4354" max="4354" width="31.140625" customWidth="1"/>
    <col min="4355" max="4355" width="9.85546875" customWidth="1"/>
    <col min="4356" max="4356" width="12.28515625" customWidth="1"/>
    <col min="4357" max="4357" width="8.85546875" customWidth="1"/>
    <col min="4358" max="4358" width="8.5703125" customWidth="1"/>
    <col min="4359" max="4369" width="0" hidden="1" customWidth="1"/>
    <col min="4370" max="4370" width="8.7109375" customWidth="1"/>
    <col min="4371" max="4371" width="9.42578125" bestFit="1" customWidth="1"/>
    <col min="4610" max="4610" width="31.140625" customWidth="1"/>
    <col min="4611" max="4611" width="9.85546875" customWidth="1"/>
    <col min="4612" max="4612" width="12.28515625" customWidth="1"/>
    <col min="4613" max="4613" width="8.85546875" customWidth="1"/>
    <col min="4614" max="4614" width="8.5703125" customWidth="1"/>
    <col min="4615" max="4625" width="0" hidden="1" customWidth="1"/>
    <col min="4626" max="4626" width="8.7109375" customWidth="1"/>
    <col min="4627" max="4627" width="9.42578125" bestFit="1" customWidth="1"/>
    <col min="4866" max="4866" width="31.140625" customWidth="1"/>
    <col min="4867" max="4867" width="9.85546875" customWidth="1"/>
    <col min="4868" max="4868" width="12.28515625" customWidth="1"/>
    <col min="4869" max="4869" width="8.85546875" customWidth="1"/>
    <col min="4870" max="4870" width="8.5703125" customWidth="1"/>
    <col min="4871" max="4881" width="0" hidden="1" customWidth="1"/>
    <col min="4882" max="4882" width="8.7109375" customWidth="1"/>
    <col min="4883" max="4883" width="9.42578125" bestFit="1" customWidth="1"/>
    <col min="5122" max="5122" width="31.140625" customWidth="1"/>
    <col min="5123" max="5123" width="9.85546875" customWidth="1"/>
    <col min="5124" max="5124" width="12.28515625" customWidth="1"/>
    <col min="5125" max="5125" width="8.85546875" customWidth="1"/>
    <col min="5126" max="5126" width="8.5703125" customWidth="1"/>
    <col min="5127" max="5137" width="0" hidden="1" customWidth="1"/>
    <col min="5138" max="5138" width="8.7109375" customWidth="1"/>
    <col min="5139" max="5139" width="9.42578125" bestFit="1" customWidth="1"/>
    <col min="5378" max="5378" width="31.140625" customWidth="1"/>
    <col min="5379" max="5379" width="9.85546875" customWidth="1"/>
    <col min="5380" max="5380" width="12.28515625" customWidth="1"/>
    <col min="5381" max="5381" width="8.85546875" customWidth="1"/>
    <col min="5382" max="5382" width="8.5703125" customWidth="1"/>
    <col min="5383" max="5393" width="0" hidden="1" customWidth="1"/>
    <col min="5394" max="5394" width="8.7109375" customWidth="1"/>
    <col min="5395" max="5395" width="9.42578125" bestFit="1" customWidth="1"/>
    <col min="5634" max="5634" width="31.140625" customWidth="1"/>
    <col min="5635" max="5635" width="9.85546875" customWidth="1"/>
    <col min="5636" max="5636" width="12.28515625" customWidth="1"/>
    <col min="5637" max="5637" width="8.85546875" customWidth="1"/>
    <col min="5638" max="5638" width="8.5703125" customWidth="1"/>
    <col min="5639" max="5649" width="0" hidden="1" customWidth="1"/>
    <col min="5650" max="5650" width="8.7109375" customWidth="1"/>
    <col min="5651" max="5651" width="9.42578125" bestFit="1" customWidth="1"/>
    <col min="5890" max="5890" width="31.140625" customWidth="1"/>
    <col min="5891" max="5891" width="9.85546875" customWidth="1"/>
    <col min="5892" max="5892" width="12.28515625" customWidth="1"/>
    <col min="5893" max="5893" width="8.85546875" customWidth="1"/>
    <col min="5894" max="5894" width="8.5703125" customWidth="1"/>
    <col min="5895" max="5905" width="0" hidden="1" customWidth="1"/>
    <col min="5906" max="5906" width="8.7109375" customWidth="1"/>
    <col min="5907" max="5907" width="9.42578125" bestFit="1" customWidth="1"/>
    <col min="6146" max="6146" width="31.140625" customWidth="1"/>
    <col min="6147" max="6147" width="9.85546875" customWidth="1"/>
    <col min="6148" max="6148" width="12.28515625" customWidth="1"/>
    <col min="6149" max="6149" width="8.85546875" customWidth="1"/>
    <col min="6150" max="6150" width="8.5703125" customWidth="1"/>
    <col min="6151" max="6161" width="0" hidden="1" customWidth="1"/>
    <col min="6162" max="6162" width="8.7109375" customWidth="1"/>
    <col min="6163" max="6163" width="9.42578125" bestFit="1" customWidth="1"/>
    <col min="6402" max="6402" width="31.140625" customWidth="1"/>
    <col min="6403" max="6403" width="9.85546875" customWidth="1"/>
    <col min="6404" max="6404" width="12.28515625" customWidth="1"/>
    <col min="6405" max="6405" width="8.85546875" customWidth="1"/>
    <col min="6406" max="6406" width="8.5703125" customWidth="1"/>
    <col min="6407" max="6417" width="0" hidden="1" customWidth="1"/>
    <col min="6418" max="6418" width="8.7109375" customWidth="1"/>
    <col min="6419" max="6419" width="9.42578125" bestFit="1" customWidth="1"/>
    <col min="6658" max="6658" width="31.140625" customWidth="1"/>
    <col min="6659" max="6659" width="9.85546875" customWidth="1"/>
    <col min="6660" max="6660" width="12.28515625" customWidth="1"/>
    <col min="6661" max="6661" width="8.85546875" customWidth="1"/>
    <col min="6662" max="6662" width="8.5703125" customWidth="1"/>
    <col min="6663" max="6673" width="0" hidden="1" customWidth="1"/>
    <col min="6674" max="6674" width="8.7109375" customWidth="1"/>
    <col min="6675" max="6675" width="9.42578125" bestFit="1" customWidth="1"/>
    <col min="6914" max="6914" width="31.140625" customWidth="1"/>
    <col min="6915" max="6915" width="9.85546875" customWidth="1"/>
    <col min="6916" max="6916" width="12.28515625" customWidth="1"/>
    <col min="6917" max="6917" width="8.85546875" customWidth="1"/>
    <col min="6918" max="6918" width="8.5703125" customWidth="1"/>
    <col min="6919" max="6929" width="0" hidden="1" customWidth="1"/>
    <col min="6930" max="6930" width="8.7109375" customWidth="1"/>
    <col min="6931" max="6931" width="9.42578125" bestFit="1" customWidth="1"/>
    <col min="7170" max="7170" width="31.140625" customWidth="1"/>
    <col min="7171" max="7171" width="9.85546875" customWidth="1"/>
    <col min="7172" max="7172" width="12.28515625" customWidth="1"/>
    <col min="7173" max="7173" width="8.85546875" customWidth="1"/>
    <col min="7174" max="7174" width="8.5703125" customWidth="1"/>
    <col min="7175" max="7185" width="0" hidden="1" customWidth="1"/>
    <col min="7186" max="7186" width="8.7109375" customWidth="1"/>
    <col min="7187" max="7187" width="9.42578125" bestFit="1" customWidth="1"/>
    <col min="7426" max="7426" width="31.140625" customWidth="1"/>
    <col min="7427" max="7427" width="9.85546875" customWidth="1"/>
    <col min="7428" max="7428" width="12.28515625" customWidth="1"/>
    <col min="7429" max="7429" width="8.85546875" customWidth="1"/>
    <col min="7430" max="7430" width="8.5703125" customWidth="1"/>
    <col min="7431" max="7441" width="0" hidden="1" customWidth="1"/>
    <col min="7442" max="7442" width="8.7109375" customWidth="1"/>
    <col min="7443" max="7443" width="9.42578125" bestFit="1" customWidth="1"/>
    <col min="7682" max="7682" width="31.140625" customWidth="1"/>
    <col min="7683" max="7683" width="9.85546875" customWidth="1"/>
    <col min="7684" max="7684" width="12.28515625" customWidth="1"/>
    <col min="7685" max="7685" width="8.85546875" customWidth="1"/>
    <col min="7686" max="7686" width="8.5703125" customWidth="1"/>
    <col min="7687" max="7697" width="0" hidden="1" customWidth="1"/>
    <col min="7698" max="7698" width="8.7109375" customWidth="1"/>
    <col min="7699" max="7699" width="9.42578125" bestFit="1" customWidth="1"/>
    <col min="7938" max="7938" width="31.140625" customWidth="1"/>
    <col min="7939" max="7939" width="9.85546875" customWidth="1"/>
    <col min="7940" max="7940" width="12.28515625" customWidth="1"/>
    <col min="7941" max="7941" width="8.85546875" customWidth="1"/>
    <col min="7942" max="7942" width="8.5703125" customWidth="1"/>
    <col min="7943" max="7953" width="0" hidden="1" customWidth="1"/>
    <col min="7954" max="7954" width="8.7109375" customWidth="1"/>
    <col min="7955" max="7955" width="9.42578125" bestFit="1" customWidth="1"/>
    <col min="8194" max="8194" width="31.140625" customWidth="1"/>
    <col min="8195" max="8195" width="9.85546875" customWidth="1"/>
    <col min="8196" max="8196" width="12.28515625" customWidth="1"/>
    <col min="8197" max="8197" width="8.85546875" customWidth="1"/>
    <col min="8198" max="8198" width="8.5703125" customWidth="1"/>
    <col min="8199" max="8209" width="0" hidden="1" customWidth="1"/>
    <col min="8210" max="8210" width="8.7109375" customWidth="1"/>
    <col min="8211" max="8211" width="9.42578125" bestFit="1" customWidth="1"/>
    <col min="8450" max="8450" width="31.140625" customWidth="1"/>
    <col min="8451" max="8451" width="9.85546875" customWidth="1"/>
    <col min="8452" max="8452" width="12.28515625" customWidth="1"/>
    <col min="8453" max="8453" width="8.85546875" customWidth="1"/>
    <col min="8454" max="8454" width="8.5703125" customWidth="1"/>
    <col min="8455" max="8465" width="0" hidden="1" customWidth="1"/>
    <col min="8466" max="8466" width="8.7109375" customWidth="1"/>
    <col min="8467" max="8467" width="9.42578125" bestFit="1" customWidth="1"/>
    <col min="8706" max="8706" width="31.140625" customWidth="1"/>
    <col min="8707" max="8707" width="9.85546875" customWidth="1"/>
    <col min="8708" max="8708" width="12.28515625" customWidth="1"/>
    <col min="8709" max="8709" width="8.85546875" customWidth="1"/>
    <col min="8710" max="8710" width="8.5703125" customWidth="1"/>
    <col min="8711" max="8721" width="0" hidden="1" customWidth="1"/>
    <col min="8722" max="8722" width="8.7109375" customWidth="1"/>
    <col min="8723" max="8723" width="9.42578125" bestFit="1" customWidth="1"/>
    <col min="8962" max="8962" width="31.140625" customWidth="1"/>
    <col min="8963" max="8963" width="9.85546875" customWidth="1"/>
    <col min="8964" max="8964" width="12.28515625" customWidth="1"/>
    <col min="8965" max="8965" width="8.85546875" customWidth="1"/>
    <col min="8966" max="8966" width="8.5703125" customWidth="1"/>
    <col min="8967" max="8977" width="0" hidden="1" customWidth="1"/>
    <col min="8978" max="8978" width="8.7109375" customWidth="1"/>
    <col min="8979" max="8979" width="9.42578125" bestFit="1" customWidth="1"/>
    <col min="9218" max="9218" width="31.140625" customWidth="1"/>
    <col min="9219" max="9219" width="9.85546875" customWidth="1"/>
    <col min="9220" max="9220" width="12.28515625" customWidth="1"/>
    <col min="9221" max="9221" width="8.85546875" customWidth="1"/>
    <col min="9222" max="9222" width="8.5703125" customWidth="1"/>
    <col min="9223" max="9233" width="0" hidden="1" customWidth="1"/>
    <col min="9234" max="9234" width="8.7109375" customWidth="1"/>
    <col min="9235" max="9235" width="9.42578125" bestFit="1" customWidth="1"/>
    <col min="9474" max="9474" width="31.140625" customWidth="1"/>
    <col min="9475" max="9475" width="9.85546875" customWidth="1"/>
    <col min="9476" max="9476" width="12.28515625" customWidth="1"/>
    <col min="9477" max="9477" width="8.85546875" customWidth="1"/>
    <col min="9478" max="9478" width="8.5703125" customWidth="1"/>
    <col min="9479" max="9489" width="0" hidden="1" customWidth="1"/>
    <col min="9490" max="9490" width="8.7109375" customWidth="1"/>
    <col min="9491" max="9491" width="9.42578125" bestFit="1" customWidth="1"/>
    <col min="9730" max="9730" width="31.140625" customWidth="1"/>
    <col min="9731" max="9731" width="9.85546875" customWidth="1"/>
    <col min="9732" max="9732" width="12.28515625" customWidth="1"/>
    <col min="9733" max="9733" width="8.85546875" customWidth="1"/>
    <col min="9734" max="9734" width="8.5703125" customWidth="1"/>
    <col min="9735" max="9745" width="0" hidden="1" customWidth="1"/>
    <col min="9746" max="9746" width="8.7109375" customWidth="1"/>
    <col min="9747" max="9747" width="9.42578125" bestFit="1" customWidth="1"/>
    <col min="9986" max="9986" width="31.140625" customWidth="1"/>
    <col min="9987" max="9987" width="9.85546875" customWidth="1"/>
    <col min="9988" max="9988" width="12.28515625" customWidth="1"/>
    <col min="9989" max="9989" width="8.85546875" customWidth="1"/>
    <col min="9990" max="9990" width="8.5703125" customWidth="1"/>
    <col min="9991" max="10001" width="0" hidden="1" customWidth="1"/>
    <col min="10002" max="10002" width="8.7109375" customWidth="1"/>
    <col min="10003" max="10003" width="9.42578125" bestFit="1" customWidth="1"/>
    <col min="10242" max="10242" width="31.140625" customWidth="1"/>
    <col min="10243" max="10243" width="9.85546875" customWidth="1"/>
    <col min="10244" max="10244" width="12.28515625" customWidth="1"/>
    <col min="10245" max="10245" width="8.85546875" customWidth="1"/>
    <col min="10246" max="10246" width="8.5703125" customWidth="1"/>
    <col min="10247" max="10257" width="0" hidden="1" customWidth="1"/>
    <col min="10258" max="10258" width="8.7109375" customWidth="1"/>
    <col min="10259" max="10259" width="9.42578125" bestFit="1" customWidth="1"/>
    <col min="10498" max="10498" width="31.140625" customWidth="1"/>
    <col min="10499" max="10499" width="9.85546875" customWidth="1"/>
    <col min="10500" max="10500" width="12.28515625" customWidth="1"/>
    <col min="10501" max="10501" width="8.85546875" customWidth="1"/>
    <col min="10502" max="10502" width="8.5703125" customWidth="1"/>
    <col min="10503" max="10513" width="0" hidden="1" customWidth="1"/>
    <col min="10514" max="10514" width="8.7109375" customWidth="1"/>
    <col min="10515" max="10515" width="9.42578125" bestFit="1" customWidth="1"/>
    <col min="10754" max="10754" width="31.140625" customWidth="1"/>
    <col min="10755" max="10755" width="9.85546875" customWidth="1"/>
    <col min="10756" max="10756" width="12.28515625" customWidth="1"/>
    <col min="10757" max="10757" width="8.85546875" customWidth="1"/>
    <col min="10758" max="10758" width="8.5703125" customWidth="1"/>
    <col min="10759" max="10769" width="0" hidden="1" customWidth="1"/>
    <col min="10770" max="10770" width="8.7109375" customWidth="1"/>
    <col min="10771" max="10771" width="9.42578125" bestFit="1" customWidth="1"/>
    <col min="11010" max="11010" width="31.140625" customWidth="1"/>
    <col min="11011" max="11011" width="9.85546875" customWidth="1"/>
    <col min="11012" max="11012" width="12.28515625" customWidth="1"/>
    <col min="11013" max="11013" width="8.85546875" customWidth="1"/>
    <col min="11014" max="11014" width="8.5703125" customWidth="1"/>
    <col min="11015" max="11025" width="0" hidden="1" customWidth="1"/>
    <col min="11026" max="11026" width="8.7109375" customWidth="1"/>
    <col min="11027" max="11027" width="9.42578125" bestFit="1" customWidth="1"/>
    <col min="11266" max="11266" width="31.140625" customWidth="1"/>
    <col min="11267" max="11267" width="9.85546875" customWidth="1"/>
    <col min="11268" max="11268" width="12.28515625" customWidth="1"/>
    <col min="11269" max="11269" width="8.85546875" customWidth="1"/>
    <col min="11270" max="11270" width="8.5703125" customWidth="1"/>
    <col min="11271" max="11281" width="0" hidden="1" customWidth="1"/>
    <col min="11282" max="11282" width="8.7109375" customWidth="1"/>
    <col min="11283" max="11283" width="9.42578125" bestFit="1" customWidth="1"/>
    <col min="11522" max="11522" width="31.140625" customWidth="1"/>
    <col min="11523" max="11523" width="9.85546875" customWidth="1"/>
    <col min="11524" max="11524" width="12.28515625" customWidth="1"/>
    <col min="11525" max="11525" width="8.85546875" customWidth="1"/>
    <col min="11526" max="11526" width="8.5703125" customWidth="1"/>
    <col min="11527" max="11537" width="0" hidden="1" customWidth="1"/>
    <col min="11538" max="11538" width="8.7109375" customWidth="1"/>
    <col min="11539" max="11539" width="9.42578125" bestFit="1" customWidth="1"/>
    <col min="11778" max="11778" width="31.140625" customWidth="1"/>
    <col min="11779" max="11779" width="9.85546875" customWidth="1"/>
    <col min="11780" max="11780" width="12.28515625" customWidth="1"/>
    <col min="11781" max="11781" width="8.85546875" customWidth="1"/>
    <col min="11782" max="11782" width="8.5703125" customWidth="1"/>
    <col min="11783" max="11793" width="0" hidden="1" customWidth="1"/>
    <col min="11794" max="11794" width="8.7109375" customWidth="1"/>
    <col min="11795" max="11795" width="9.42578125" bestFit="1" customWidth="1"/>
    <col min="12034" max="12034" width="31.140625" customWidth="1"/>
    <col min="12035" max="12035" width="9.85546875" customWidth="1"/>
    <col min="12036" max="12036" width="12.28515625" customWidth="1"/>
    <col min="12037" max="12037" width="8.85546875" customWidth="1"/>
    <col min="12038" max="12038" width="8.5703125" customWidth="1"/>
    <col min="12039" max="12049" width="0" hidden="1" customWidth="1"/>
    <col min="12050" max="12050" width="8.7109375" customWidth="1"/>
    <col min="12051" max="12051" width="9.42578125" bestFit="1" customWidth="1"/>
    <col min="12290" max="12290" width="31.140625" customWidth="1"/>
    <col min="12291" max="12291" width="9.85546875" customWidth="1"/>
    <col min="12292" max="12292" width="12.28515625" customWidth="1"/>
    <col min="12293" max="12293" width="8.85546875" customWidth="1"/>
    <col min="12294" max="12294" width="8.5703125" customWidth="1"/>
    <col min="12295" max="12305" width="0" hidden="1" customWidth="1"/>
    <col min="12306" max="12306" width="8.7109375" customWidth="1"/>
    <col min="12307" max="12307" width="9.42578125" bestFit="1" customWidth="1"/>
    <col min="12546" max="12546" width="31.140625" customWidth="1"/>
    <col min="12547" max="12547" width="9.85546875" customWidth="1"/>
    <col min="12548" max="12548" width="12.28515625" customWidth="1"/>
    <col min="12549" max="12549" width="8.85546875" customWidth="1"/>
    <col min="12550" max="12550" width="8.5703125" customWidth="1"/>
    <col min="12551" max="12561" width="0" hidden="1" customWidth="1"/>
    <col min="12562" max="12562" width="8.7109375" customWidth="1"/>
    <col min="12563" max="12563" width="9.42578125" bestFit="1" customWidth="1"/>
    <col min="12802" max="12802" width="31.140625" customWidth="1"/>
    <col min="12803" max="12803" width="9.85546875" customWidth="1"/>
    <col min="12804" max="12804" width="12.28515625" customWidth="1"/>
    <col min="12805" max="12805" width="8.85546875" customWidth="1"/>
    <col min="12806" max="12806" width="8.5703125" customWidth="1"/>
    <col min="12807" max="12817" width="0" hidden="1" customWidth="1"/>
    <col min="12818" max="12818" width="8.7109375" customWidth="1"/>
    <col min="12819" max="12819" width="9.42578125" bestFit="1" customWidth="1"/>
    <col min="13058" max="13058" width="31.140625" customWidth="1"/>
    <col min="13059" max="13059" width="9.85546875" customWidth="1"/>
    <col min="13060" max="13060" width="12.28515625" customWidth="1"/>
    <col min="13061" max="13061" width="8.85546875" customWidth="1"/>
    <col min="13062" max="13062" width="8.5703125" customWidth="1"/>
    <col min="13063" max="13073" width="0" hidden="1" customWidth="1"/>
    <col min="13074" max="13074" width="8.7109375" customWidth="1"/>
    <col min="13075" max="13075" width="9.42578125" bestFit="1" customWidth="1"/>
    <col min="13314" max="13314" width="31.140625" customWidth="1"/>
    <col min="13315" max="13315" width="9.85546875" customWidth="1"/>
    <col min="13316" max="13316" width="12.28515625" customWidth="1"/>
    <col min="13317" max="13317" width="8.85546875" customWidth="1"/>
    <col min="13318" max="13318" width="8.5703125" customWidth="1"/>
    <col min="13319" max="13329" width="0" hidden="1" customWidth="1"/>
    <col min="13330" max="13330" width="8.7109375" customWidth="1"/>
    <col min="13331" max="13331" width="9.42578125" bestFit="1" customWidth="1"/>
    <col min="13570" max="13570" width="31.140625" customWidth="1"/>
    <col min="13571" max="13571" width="9.85546875" customWidth="1"/>
    <col min="13572" max="13572" width="12.28515625" customWidth="1"/>
    <col min="13573" max="13573" width="8.85546875" customWidth="1"/>
    <col min="13574" max="13574" width="8.5703125" customWidth="1"/>
    <col min="13575" max="13585" width="0" hidden="1" customWidth="1"/>
    <col min="13586" max="13586" width="8.7109375" customWidth="1"/>
    <col min="13587" max="13587" width="9.42578125" bestFit="1" customWidth="1"/>
    <col min="13826" max="13826" width="31.140625" customWidth="1"/>
    <col min="13827" max="13827" width="9.85546875" customWidth="1"/>
    <col min="13828" max="13828" width="12.28515625" customWidth="1"/>
    <col min="13829" max="13829" width="8.85546875" customWidth="1"/>
    <col min="13830" max="13830" width="8.5703125" customWidth="1"/>
    <col min="13831" max="13841" width="0" hidden="1" customWidth="1"/>
    <col min="13842" max="13842" width="8.7109375" customWidth="1"/>
    <col min="13843" max="13843" width="9.42578125" bestFit="1" customWidth="1"/>
    <col min="14082" max="14082" width="31.140625" customWidth="1"/>
    <col min="14083" max="14083" width="9.85546875" customWidth="1"/>
    <col min="14084" max="14084" width="12.28515625" customWidth="1"/>
    <col min="14085" max="14085" width="8.85546875" customWidth="1"/>
    <col min="14086" max="14086" width="8.5703125" customWidth="1"/>
    <col min="14087" max="14097" width="0" hidden="1" customWidth="1"/>
    <col min="14098" max="14098" width="8.7109375" customWidth="1"/>
    <col min="14099" max="14099" width="9.42578125" bestFit="1" customWidth="1"/>
    <col min="14338" max="14338" width="31.140625" customWidth="1"/>
    <col min="14339" max="14339" width="9.85546875" customWidth="1"/>
    <col min="14340" max="14340" width="12.28515625" customWidth="1"/>
    <col min="14341" max="14341" width="8.85546875" customWidth="1"/>
    <col min="14342" max="14342" width="8.5703125" customWidth="1"/>
    <col min="14343" max="14353" width="0" hidden="1" customWidth="1"/>
    <col min="14354" max="14354" width="8.7109375" customWidth="1"/>
    <col min="14355" max="14355" width="9.42578125" bestFit="1" customWidth="1"/>
    <col min="14594" max="14594" width="31.140625" customWidth="1"/>
    <col min="14595" max="14595" width="9.85546875" customWidth="1"/>
    <col min="14596" max="14596" width="12.28515625" customWidth="1"/>
    <col min="14597" max="14597" width="8.85546875" customWidth="1"/>
    <col min="14598" max="14598" width="8.5703125" customWidth="1"/>
    <col min="14599" max="14609" width="0" hidden="1" customWidth="1"/>
    <col min="14610" max="14610" width="8.7109375" customWidth="1"/>
    <col min="14611" max="14611" width="9.42578125" bestFit="1" customWidth="1"/>
    <col min="14850" max="14850" width="31.140625" customWidth="1"/>
    <col min="14851" max="14851" width="9.85546875" customWidth="1"/>
    <col min="14852" max="14852" width="12.28515625" customWidth="1"/>
    <col min="14853" max="14853" width="8.85546875" customWidth="1"/>
    <col min="14854" max="14854" width="8.5703125" customWidth="1"/>
    <col min="14855" max="14865" width="0" hidden="1" customWidth="1"/>
    <col min="14866" max="14866" width="8.7109375" customWidth="1"/>
    <col min="14867" max="14867" width="9.42578125" bestFit="1" customWidth="1"/>
    <col min="15106" max="15106" width="31.140625" customWidth="1"/>
    <col min="15107" max="15107" width="9.85546875" customWidth="1"/>
    <col min="15108" max="15108" width="12.28515625" customWidth="1"/>
    <col min="15109" max="15109" width="8.85546875" customWidth="1"/>
    <col min="15110" max="15110" width="8.5703125" customWidth="1"/>
    <col min="15111" max="15121" width="0" hidden="1" customWidth="1"/>
    <col min="15122" max="15122" width="8.7109375" customWidth="1"/>
    <col min="15123" max="15123" width="9.42578125" bestFit="1" customWidth="1"/>
    <col min="15362" max="15362" width="31.140625" customWidth="1"/>
    <col min="15363" max="15363" width="9.85546875" customWidth="1"/>
    <col min="15364" max="15364" width="12.28515625" customWidth="1"/>
    <col min="15365" max="15365" width="8.85546875" customWidth="1"/>
    <col min="15366" max="15366" width="8.5703125" customWidth="1"/>
    <col min="15367" max="15377" width="0" hidden="1" customWidth="1"/>
    <col min="15378" max="15378" width="8.7109375" customWidth="1"/>
    <col min="15379" max="15379" width="9.42578125" bestFit="1" customWidth="1"/>
    <col min="15618" max="15618" width="31.140625" customWidth="1"/>
    <col min="15619" max="15619" width="9.85546875" customWidth="1"/>
    <col min="15620" max="15620" width="12.28515625" customWidth="1"/>
    <col min="15621" max="15621" width="8.85546875" customWidth="1"/>
    <col min="15622" max="15622" width="8.5703125" customWidth="1"/>
    <col min="15623" max="15633" width="0" hidden="1" customWidth="1"/>
    <col min="15634" max="15634" width="8.7109375" customWidth="1"/>
    <col min="15635" max="15635" width="9.42578125" bestFit="1" customWidth="1"/>
    <col min="15874" max="15874" width="31.140625" customWidth="1"/>
    <col min="15875" max="15875" width="9.85546875" customWidth="1"/>
    <col min="15876" max="15876" width="12.28515625" customWidth="1"/>
    <col min="15877" max="15877" width="8.85546875" customWidth="1"/>
    <col min="15878" max="15878" width="8.5703125" customWidth="1"/>
    <col min="15879" max="15889" width="0" hidden="1" customWidth="1"/>
    <col min="15890" max="15890" width="8.7109375" customWidth="1"/>
    <col min="15891" max="15891" width="9.42578125" bestFit="1" customWidth="1"/>
    <col min="16130" max="16130" width="31.140625" customWidth="1"/>
    <col min="16131" max="16131" width="9.85546875" customWidth="1"/>
    <col min="16132" max="16132" width="12.28515625" customWidth="1"/>
    <col min="16133" max="16133" width="8.85546875" customWidth="1"/>
    <col min="16134" max="16134" width="8.5703125" customWidth="1"/>
    <col min="16135" max="16145" width="0" hidden="1" customWidth="1"/>
    <col min="16146" max="16146" width="8.7109375" customWidth="1"/>
    <col min="16147" max="16147" width="9.42578125" bestFit="1" customWidth="1"/>
  </cols>
  <sheetData>
    <row r="2" spans="1:19" ht="18" customHeight="1" x14ac:dyDescent="0.25">
      <c r="A2" s="56">
        <v>5</v>
      </c>
      <c r="B2" s="57" t="s">
        <v>112</v>
      </c>
      <c r="C2" s="55" t="s">
        <v>113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15" customHeight="1" x14ac:dyDescent="0.25">
      <c r="B3" s="57" t="s">
        <v>2</v>
      </c>
      <c r="C3" s="57"/>
      <c r="D3" s="40" t="s">
        <v>3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13.5" customHeight="1" x14ac:dyDescent="0.25">
      <c r="B4" s="57" t="s">
        <v>81</v>
      </c>
      <c r="C4" s="57"/>
      <c r="D4" s="57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ht="21" customHeight="1" x14ac:dyDescent="0.25">
      <c r="B5" s="57" t="s">
        <v>96</v>
      </c>
      <c r="C5" s="57"/>
      <c r="D5" s="55" t="s">
        <v>58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3"/>
    </row>
    <row r="7" spans="1:19" ht="24" customHeight="1" x14ac:dyDescent="0.25">
      <c r="A7" s="37" t="s">
        <v>4</v>
      </c>
      <c r="B7" s="37" t="s">
        <v>45</v>
      </c>
      <c r="C7" s="38" t="s">
        <v>6</v>
      </c>
      <c r="D7" s="38" t="s">
        <v>7</v>
      </c>
      <c r="E7" s="38" t="s">
        <v>8</v>
      </c>
      <c r="F7" s="42" t="s">
        <v>9</v>
      </c>
      <c r="G7" s="39" t="s">
        <v>10</v>
      </c>
      <c r="H7" s="39"/>
      <c r="I7" s="39"/>
      <c r="J7" s="39"/>
      <c r="K7" s="39"/>
      <c r="L7" s="39"/>
      <c r="M7" s="39" t="s">
        <v>11</v>
      </c>
      <c r="N7" s="39"/>
      <c r="O7" s="39"/>
      <c r="P7" s="39"/>
      <c r="Q7" s="39"/>
      <c r="R7" s="44" t="s">
        <v>12</v>
      </c>
    </row>
    <row r="8" spans="1:19" ht="78.75" customHeight="1" x14ac:dyDescent="0.25">
      <c r="A8" s="37"/>
      <c r="B8" s="37"/>
      <c r="C8" s="39"/>
      <c r="D8" s="39"/>
      <c r="E8" s="39"/>
      <c r="F8" s="43"/>
      <c r="G8" s="34" t="s">
        <v>13</v>
      </c>
      <c r="H8" s="34" t="s">
        <v>14</v>
      </c>
      <c r="I8" s="34" t="s">
        <v>15</v>
      </c>
      <c r="J8" s="34" t="s">
        <v>16</v>
      </c>
      <c r="K8" s="34" t="s">
        <v>17</v>
      </c>
      <c r="L8" s="34" t="s">
        <v>18</v>
      </c>
      <c r="M8" s="34" t="s">
        <v>19</v>
      </c>
      <c r="N8" s="34" t="s">
        <v>20</v>
      </c>
      <c r="O8" s="34" t="s">
        <v>21</v>
      </c>
      <c r="P8" s="34" t="s">
        <v>22</v>
      </c>
      <c r="Q8" s="34" t="s">
        <v>23</v>
      </c>
      <c r="R8" s="44"/>
    </row>
    <row r="9" spans="1:19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  <c r="P9" s="5">
        <v>16</v>
      </c>
      <c r="Q9" s="5">
        <v>17</v>
      </c>
      <c r="R9" s="5">
        <v>18</v>
      </c>
    </row>
    <row r="10" spans="1:19" ht="15.75" x14ac:dyDescent="0.25">
      <c r="A10" s="6"/>
      <c r="B10" s="36" t="s">
        <v>114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9" ht="15.75" x14ac:dyDescent="0.25">
      <c r="A11" s="6"/>
      <c r="B11" s="36" t="s">
        <v>25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9" ht="15.75" x14ac:dyDescent="0.25">
      <c r="A12" s="6">
        <v>185</v>
      </c>
      <c r="B12" s="59" t="s">
        <v>115</v>
      </c>
      <c r="C12" s="60">
        <v>150</v>
      </c>
      <c r="D12" s="60">
        <v>2.4</v>
      </c>
      <c r="E12" s="60">
        <v>3.82</v>
      </c>
      <c r="F12" s="60">
        <v>16.100000000000001</v>
      </c>
      <c r="G12" s="60">
        <v>78.099999999999994</v>
      </c>
      <c r="H12" s="60">
        <v>31.2</v>
      </c>
      <c r="I12" s="60">
        <v>6.5</v>
      </c>
      <c r="J12" s="60">
        <v>4.2</v>
      </c>
      <c r="K12" s="60">
        <v>21.1</v>
      </c>
      <c r="L12" s="60">
        <v>0.24</v>
      </c>
      <c r="M12" s="61">
        <v>20</v>
      </c>
      <c r="N12" s="61">
        <v>0.03</v>
      </c>
      <c r="O12" s="61">
        <v>0.01</v>
      </c>
      <c r="P12" s="61">
        <v>0.27</v>
      </c>
      <c r="Q12" s="61"/>
      <c r="R12" s="60">
        <v>108</v>
      </c>
    </row>
    <row r="13" spans="1:19" ht="15.75" x14ac:dyDescent="0.25">
      <c r="A13" s="6">
        <v>397</v>
      </c>
      <c r="B13" s="62" t="s">
        <v>41</v>
      </c>
      <c r="C13" s="60">
        <v>150</v>
      </c>
      <c r="D13" s="60">
        <v>3.67</v>
      </c>
      <c r="E13" s="60">
        <v>3.15</v>
      </c>
      <c r="F13" s="60">
        <v>2.72</v>
      </c>
      <c r="G13" s="60">
        <v>12.96</v>
      </c>
      <c r="H13" s="60">
        <v>114.7</v>
      </c>
      <c r="I13" s="60">
        <v>137</v>
      </c>
      <c r="J13" s="60">
        <v>16.7</v>
      </c>
      <c r="K13" s="60">
        <v>95.9</v>
      </c>
      <c r="L13" s="60">
        <v>0.41</v>
      </c>
      <c r="M13" s="60">
        <v>18</v>
      </c>
      <c r="N13" s="61">
        <v>0.04</v>
      </c>
      <c r="O13" s="61">
        <v>0.14000000000000001</v>
      </c>
      <c r="P13" s="61">
        <v>0.13</v>
      </c>
      <c r="Q13" s="61">
        <v>1.2</v>
      </c>
      <c r="R13" s="60">
        <v>112.56</v>
      </c>
    </row>
    <row r="14" spans="1:19" ht="15.75" x14ac:dyDescent="0.25">
      <c r="A14" s="6">
        <v>1</v>
      </c>
      <c r="B14" s="59" t="s">
        <v>55</v>
      </c>
      <c r="C14" s="60">
        <v>26</v>
      </c>
      <c r="D14" s="60">
        <v>1.65</v>
      </c>
      <c r="E14" s="60">
        <v>5.17</v>
      </c>
      <c r="F14" s="60">
        <v>10</v>
      </c>
      <c r="G14" s="60">
        <v>79.599999999999994</v>
      </c>
      <c r="H14" s="60">
        <v>29.38</v>
      </c>
      <c r="I14" s="60">
        <v>6.36</v>
      </c>
      <c r="J14" s="60">
        <v>6.78</v>
      </c>
      <c r="K14" s="60">
        <v>19.93</v>
      </c>
      <c r="L14" s="60">
        <v>0.42</v>
      </c>
      <c r="M14" s="61">
        <v>27.39</v>
      </c>
      <c r="N14" s="61">
        <v>3.4000000000000002E-2</v>
      </c>
      <c r="O14" s="61">
        <v>2.1000000000000001E-2</v>
      </c>
      <c r="P14" s="61">
        <v>0.33</v>
      </c>
      <c r="Q14" s="61"/>
      <c r="R14" s="60">
        <v>93.15</v>
      </c>
    </row>
    <row r="15" spans="1:19" ht="14.25" customHeight="1" x14ac:dyDescent="0.25">
      <c r="A15" s="6"/>
      <c r="B15" s="59" t="s">
        <v>26</v>
      </c>
      <c r="C15" s="60">
        <v>20</v>
      </c>
      <c r="D15" s="60"/>
      <c r="E15" s="60"/>
      <c r="F15" s="60"/>
      <c r="G15" s="60"/>
      <c r="H15" s="60"/>
      <c r="I15" s="60"/>
      <c r="J15" s="60"/>
      <c r="K15" s="60"/>
      <c r="L15" s="60"/>
      <c r="M15" s="61"/>
      <c r="N15" s="61"/>
      <c r="O15" s="61"/>
      <c r="P15" s="61"/>
      <c r="Q15" s="61"/>
      <c r="R15" s="60"/>
    </row>
    <row r="16" spans="1:19" ht="14.25" customHeight="1" x14ac:dyDescent="0.25">
      <c r="A16" s="6"/>
      <c r="B16" s="59" t="s">
        <v>27</v>
      </c>
      <c r="C16" s="60">
        <v>6</v>
      </c>
      <c r="D16" s="60"/>
      <c r="E16" s="60"/>
      <c r="F16" s="60"/>
      <c r="G16" s="60"/>
      <c r="H16" s="60"/>
      <c r="I16" s="60"/>
      <c r="J16" s="60"/>
      <c r="K16" s="60"/>
      <c r="L16" s="60"/>
      <c r="M16" s="61"/>
      <c r="N16" s="61"/>
      <c r="O16" s="61"/>
      <c r="P16" s="61"/>
      <c r="Q16" s="61"/>
      <c r="R16" s="60"/>
    </row>
    <row r="17" spans="1:18" ht="15.75" x14ac:dyDescent="0.25">
      <c r="A17" s="6">
        <v>7</v>
      </c>
      <c r="B17" s="59" t="s">
        <v>28</v>
      </c>
      <c r="C17" s="60">
        <v>7</v>
      </c>
      <c r="D17" s="60">
        <v>1.84</v>
      </c>
      <c r="E17" s="60">
        <v>1.86</v>
      </c>
      <c r="F17" s="60"/>
      <c r="G17" s="60">
        <v>77</v>
      </c>
      <c r="H17" s="60">
        <v>7</v>
      </c>
      <c r="I17" s="60">
        <v>70</v>
      </c>
      <c r="J17" s="60">
        <v>3.85</v>
      </c>
      <c r="K17" s="60">
        <v>42</v>
      </c>
      <c r="L17" s="60">
        <v>0.49</v>
      </c>
      <c r="M17" s="61">
        <v>14.7</v>
      </c>
      <c r="N17" s="61">
        <v>0</v>
      </c>
      <c r="O17" s="61">
        <v>2.8000000000000001E-2</v>
      </c>
      <c r="P17" s="61">
        <v>1.4E-2</v>
      </c>
      <c r="Q17" s="61">
        <v>4.9000000000000002E-2</v>
      </c>
      <c r="R17" s="60">
        <v>23.8</v>
      </c>
    </row>
    <row r="18" spans="1:18" ht="15.75" x14ac:dyDescent="0.25">
      <c r="A18" s="6"/>
      <c r="B18" s="65" t="s">
        <v>30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61"/>
      <c r="O18" s="61"/>
      <c r="P18" s="61"/>
      <c r="Q18" s="61"/>
      <c r="R18" s="60"/>
    </row>
    <row r="19" spans="1:18" ht="15.75" x14ac:dyDescent="0.25">
      <c r="A19" s="6"/>
      <c r="B19" s="6" t="s">
        <v>67</v>
      </c>
      <c r="C19" s="60">
        <v>100</v>
      </c>
      <c r="D19" s="60"/>
      <c r="E19" s="60"/>
      <c r="F19" s="60">
        <v>13</v>
      </c>
      <c r="G19" s="60"/>
      <c r="H19" s="60"/>
      <c r="I19" s="60"/>
      <c r="J19" s="60"/>
      <c r="K19" s="60"/>
      <c r="L19" s="60"/>
      <c r="M19" s="61"/>
      <c r="N19" s="61"/>
      <c r="O19" s="61"/>
      <c r="P19" s="61"/>
      <c r="Q19" s="61"/>
      <c r="R19" s="60">
        <v>90</v>
      </c>
    </row>
    <row r="20" spans="1:18" ht="15.75" x14ac:dyDescent="0.25">
      <c r="A20" s="6"/>
      <c r="B20" s="6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1"/>
      <c r="N20" s="61"/>
      <c r="O20" s="61"/>
      <c r="P20" s="61"/>
      <c r="Q20" s="61"/>
      <c r="R20" s="60"/>
    </row>
    <row r="21" spans="1:18" ht="15.75" x14ac:dyDescent="0.25">
      <c r="A21" s="6"/>
      <c r="B21" s="66" t="s">
        <v>31</v>
      </c>
      <c r="C21" s="60">
        <f>SUM(C12:C14)+C17+C19</f>
        <v>433</v>
      </c>
      <c r="D21" s="60">
        <f t="shared" ref="D21:R21" si="0">SUM(D12:D20)</f>
        <v>9.56</v>
      </c>
      <c r="E21" s="60">
        <f t="shared" si="0"/>
        <v>14</v>
      </c>
      <c r="F21" s="60">
        <f t="shared" si="0"/>
        <v>41.82</v>
      </c>
      <c r="G21" s="60">
        <f t="shared" si="0"/>
        <v>247.66</v>
      </c>
      <c r="H21" s="60">
        <f t="shared" si="0"/>
        <v>182.28</v>
      </c>
      <c r="I21" s="60">
        <f t="shared" si="0"/>
        <v>219.86</v>
      </c>
      <c r="J21" s="60">
        <f t="shared" si="0"/>
        <v>31.53</v>
      </c>
      <c r="K21" s="60">
        <f t="shared" si="0"/>
        <v>178.93</v>
      </c>
      <c r="L21" s="60">
        <f t="shared" si="0"/>
        <v>1.5599999999999998</v>
      </c>
      <c r="M21" s="60">
        <f t="shared" si="0"/>
        <v>80.09</v>
      </c>
      <c r="N21" s="60">
        <f t="shared" si="0"/>
        <v>0.10400000000000001</v>
      </c>
      <c r="O21" s="60">
        <f t="shared" si="0"/>
        <v>0.19900000000000001</v>
      </c>
      <c r="P21" s="60">
        <f t="shared" si="0"/>
        <v>0.74399999999999999</v>
      </c>
      <c r="Q21" s="60">
        <f t="shared" si="0"/>
        <v>1.2489999999999999</v>
      </c>
      <c r="R21" s="60">
        <f t="shared" si="0"/>
        <v>427.51000000000005</v>
      </c>
    </row>
    <row r="22" spans="1:18" ht="15.75" x14ac:dyDescent="0.25">
      <c r="A22" s="6"/>
      <c r="B22" s="6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1"/>
      <c r="O22" s="61"/>
      <c r="P22" s="61"/>
      <c r="Q22" s="61"/>
      <c r="R22" s="60"/>
    </row>
    <row r="23" spans="1:18" ht="15.75" x14ac:dyDescent="0.25">
      <c r="A23" s="6"/>
      <c r="B23" s="36" t="s">
        <v>32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  <c r="N23" s="61"/>
      <c r="O23" s="61"/>
      <c r="P23" s="61"/>
      <c r="Q23" s="61"/>
      <c r="R23" s="60"/>
    </row>
    <row r="24" spans="1:18" ht="15.75" x14ac:dyDescent="0.25">
      <c r="A24" s="6">
        <v>11</v>
      </c>
      <c r="B24" s="59" t="s">
        <v>116</v>
      </c>
      <c r="C24" s="67">
        <v>15</v>
      </c>
      <c r="D24" s="67">
        <v>0.36</v>
      </c>
      <c r="E24" s="67">
        <v>2.64</v>
      </c>
      <c r="F24" s="67">
        <v>1.26</v>
      </c>
      <c r="G24" s="67">
        <v>1.8</v>
      </c>
      <c r="H24" s="67">
        <v>94.56</v>
      </c>
      <c r="I24" s="67">
        <v>8.1199999999999992</v>
      </c>
      <c r="J24" s="67">
        <v>6.4</v>
      </c>
      <c r="K24" s="67">
        <v>16.899999999999999</v>
      </c>
      <c r="L24" s="67">
        <v>0.3</v>
      </c>
      <c r="M24" s="68"/>
      <c r="N24" s="68">
        <v>2.5999999999999999E-2</v>
      </c>
      <c r="O24" s="68">
        <v>6.0000000000000001E-3</v>
      </c>
      <c r="P24" s="68">
        <v>0.12</v>
      </c>
      <c r="Q24" s="68">
        <v>3</v>
      </c>
      <c r="R24" s="67">
        <v>34.200000000000003</v>
      </c>
    </row>
    <row r="25" spans="1:18" ht="15.75" x14ac:dyDescent="0.25">
      <c r="A25" s="6">
        <v>101</v>
      </c>
      <c r="B25" s="59" t="s">
        <v>117</v>
      </c>
      <c r="C25" s="67">
        <v>150</v>
      </c>
      <c r="D25" s="67">
        <v>2.5</v>
      </c>
      <c r="E25" s="67">
        <v>5.2</v>
      </c>
      <c r="F25" s="93">
        <v>19.7</v>
      </c>
      <c r="G25" s="93">
        <v>65.06</v>
      </c>
      <c r="H25" s="93">
        <v>228.31</v>
      </c>
      <c r="I25" s="93">
        <v>26.09</v>
      </c>
      <c r="J25" s="93">
        <v>13.37</v>
      </c>
      <c r="K25" s="93">
        <v>28.68</v>
      </c>
      <c r="L25" s="93">
        <v>0.47</v>
      </c>
      <c r="M25" s="98">
        <v>8.81</v>
      </c>
      <c r="N25" s="98">
        <v>0.03</v>
      </c>
      <c r="O25" s="98">
        <v>2.7E-2</v>
      </c>
      <c r="P25" s="98">
        <v>0.48799999999999999</v>
      </c>
      <c r="Q25" s="98">
        <v>11.1</v>
      </c>
      <c r="R25" s="93">
        <v>78</v>
      </c>
    </row>
    <row r="26" spans="1:18" ht="15.75" x14ac:dyDescent="0.25">
      <c r="A26" s="6">
        <v>304</v>
      </c>
      <c r="B26" s="59" t="s">
        <v>118</v>
      </c>
      <c r="C26" s="60">
        <v>160</v>
      </c>
      <c r="D26" s="60">
        <v>17.170000000000002</v>
      </c>
      <c r="E26" s="60">
        <v>15.75</v>
      </c>
      <c r="F26" s="60">
        <v>28.55</v>
      </c>
      <c r="G26" s="60">
        <v>272</v>
      </c>
      <c r="H26" s="60">
        <v>209.6</v>
      </c>
      <c r="I26" s="60">
        <v>37.44</v>
      </c>
      <c r="J26" s="60">
        <v>37.44</v>
      </c>
      <c r="K26" s="60">
        <v>167.6</v>
      </c>
      <c r="L26" s="60">
        <v>1.62</v>
      </c>
      <c r="M26" s="61">
        <v>51.2</v>
      </c>
      <c r="N26" s="61">
        <v>0.2</v>
      </c>
      <c r="O26" s="61">
        <v>8.7999999999999995E-2</v>
      </c>
      <c r="P26" s="61">
        <v>3.96</v>
      </c>
      <c r="Q26" s="61">
        <v>0.8</v>
      </c>
      <c r="R26" s="60">
        <v>324</v>
      </c>
    </row>
    <row r="27" spans="1:18" ht="15.75" x14ac:dyDescent="0.25">
      <c r="A27" s="6">
        <v>376</v>
      </c>
      <c r="B27" s="62" t="s">
        <v>36</v>
      </c>
      <c r="C27" s="60">
        <v>150</v>
      </c>
      <c r="D27" s="60">
        <v>0.33</v>
      </c>
      <c r="E27" s="60"/>
      <c r="F27" s="60">
        <v>20.7</v>
      </c>
      <c r="G27" s="60">
        <v>1.87</v>
      </c>
      <c r="H27" s="60">
        <v>42.3</v>
      </c>
      <c r="I27" s="60">
        <v>23.85</v>
      </c>
      <c r="J27" s="60">
        <v>4.5</v>
      </c>
      <c r="K27" s="60">
        <v>11.55</v>
      </c>
      <c r="L27" s="60">
        <v>0.94</v>
      </c>
      <c r="M27" s="61"/>
      <c r="N27" s="61">
        <v>1E-3</v>
      </c>
      <c r="O27" s="61">
        <v>4.0000000000000001E-3</v>
      </c>
      <c r="P27" s="61">
        <v>0.105</v>
      </c>
      <c r="Q27" s="61">
        <v>0.3</v>
      </c>
      <c r="R27" s="60">
        <v>85.6</v>
      </c>
    </row>
    <row r="28" spans="1:18" ht="15.75" x14ac:dyDescent="0.25">
      <c r="A28" s="6">
        <v>1</v>
      </c>
      <c r="B28" s="62" t="s">
        <v>37</v>
      </c>
      <c r="C28" s="60">
        <v>35</v>
      </c>
      <c r="D28" s="60">
        <v>2.2999999999999998</v>
      </c>
      <c r="E28" s="60"/>
      <c r="F28" s="60">
        <v>11.7</v>
      </c>
      <c r="G28" s="60">
        <v>214.7</v>
      </c>
      <c r="H28" s="60">
        <v>85.36</v>
      </c>
      <c r="I28" s="60">
        <v>12.35</v>
      </c>
      <c r="J28" s="60">
        <v>16.5</v>
      </c>
      <c r="K28" s="60">
        <v>55.6</v>
      </c>
      <c r="L28" s="60">
        <v>1.37</v>
      </c>
      <c r="M28" s="61"/>
      <c r="N28" s="61">
        <v>0.06</v>
      </c>
      <c r="O28" s="61">
        <v>2.5999999999999999E-2</v>
      </c>
      <c r="P28" s="61">
        <v>0.24</v>
      </c>
      <c r="Q28" s="61"/>
      <c r="R28" s="60">
        <v>61.2</v>
      </c>
    </row>
    <row r="29" spans="1:18" ht="15.75" x14ac:dyDescent="0.25">
      <c r="A29" s="6"/>
      <c r="B29" s="6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1"/>
      <c r="N29" s="61"/>
      <c r="O29" s="61"/>
      <c r="P29" s="61"/>
      <c r="Q29" s="61"/>
      <c r="R29" s="70">
        <v>100</v>
      </c>
    </row>
    <row r="30" spans="1:18" ht="15.75" x14ac:dyDescent="0.25">
      <c r="A30" s="6"/>
      <c r="B30" s="66" t="s">
        <v>38</v>
      </c>
      <c r="C30" s="60">
        <f>SUM(C24:C29)</f>
        <v>510</v>
      </c>
      <c r="D30" s="60">
        <f t="shared" ref="D30:R30" si="1">SUM(D24:D29)</f>
        <v>22.66</v>
      </c>
      <c r="E30" s="60">
        <f t="shared" si="1"/>
        <v>23.59</v>
      </c>
      <c r="F30" s="60">
        <f t="shared" si="1"/>
        <v>81.910000000000011</v>
      </c>
      <c r="G30" s="60">
        <f t="shared" si="1"/>
        <v>555.43000000000006</v>
      </c>
      <c r="H30" s="60">
        <f t="shared" si="1"/>
        <v>660.13</v>
      </c>
      <c r="I30" s="60">
        <f t="shared" si="1"/>
        <v>107.85</v>
      </c>
      <c r="J30" s="60">
        <f t="shared" si="1"/>
        <v>78.209999999999994</v>
      </c>
      <c r="K30" s="60">
        <f t="shared" si="1"/>
        <v>280.33000000000004</v>
      </c>
      <c r="L30" s="60">
        <f t="shared" si="1"/>
        <v>4.7</v>
      </c>
      <c r="M30" s="60">
        <f t="shared" si="1"/>
        <v>60.010000000000005</v>
      </c>
      <c r="N30" s="60">
        <f t="shared" si="1"/>
        <v>0.317</v>
      </c>
      <c r="O30" s="60">
        <f t="shared" si="1"/>
        <v>0.151</v>
      </c>
      <c r="P30" s="60">
        <f t="shared" si="1"/>
        <v>4.9130000000000003</v>
      </c>
      <c r="Q30" s="60">
        <f t="shared" si="1"/>
        <v>15.200000000000001</v>
      </c>
      <c r="R30" s="60">
        <f t="shared" si="1"/>
        <v>683</v>
      </c>
    </row>
    <row r="31" spans="1:18" ht="15.75" x14ac:dyDescent="0.25">
      <c r="A31" s="6"/>
      <c r="B31" s="6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  <c r="N31" s="61"/>
      <c r="O31" s="61"/>
      <c r="P31" s="61"/>
      <c r="Q31" s="61"/>
      <c r="R31" s="60"/>
    </row>
    <row r="32" spans="1:18" ht="15.75" x14ac:dyDescent="0.25">
      <c r="A32" s="6"/>
      <c r="B32" s="65" t="s">
        <v>39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1"/>
      <c r="N32" s="61"/>
      <c r="O32" s="61"/>
      <c r="P32" s="61"/>
      <c r="Q32" s="61"/>
      <c r="R32" s="60"/>
    </row>
    <row r="33" spans="1:18" ht="28.5" customHeight="1" x14ac:dyDescent="0.25">
      <c r="A33" s="6">
        <v>458</v>
      </c>
      <c r="B33" s="59" t="s">
        <v>119</v>
      </c>
      <c r="C33" s="88">
        <v>70</v>
      </c>
      <c r="D33" s="88">
        <v>6.93</v>
      </c>
      <c r="E33" s="88">
        <v>2.88</v>
      </c>
      <c r="F33" s="88">
        <v>12.1</v>
      </c>
      <c r="G33" s="88">
        <v>80.900000000000006</v>
      </c>
      <c r="H33" s="88">
        <v>35.19</v>
      </c>
      <c r="I33" s="88">
        <v>21.08</v>
      </c>
      <c r="J33" s="88">
        <v>11.02</v>
      </c>
      <c r="K33" s="88">
        <v>37.43</v>
      </c>
      <c r="L33" s="88">
        <v>0.37</v>
      </c>
      <c r="M33" s="89">
        <v>24.07</v>
      </c>
      <c r="N33" s="89">
        <v>0.59</v>
      </c>
      <c r="O33" s="89">
        <v>0.01</v>
      </c>
      <c r="P33" s="89">
        <v>0.91</v>
      </c>
      <c r="Q33" s="89">
        <v>9.9000000000000005E-2</v>
      </c>
      <c r="R33" s="88">
        <v>163.83000000000001</v>
      </c>
    </row>
    <row r="34" spans="1:18" ht="15.75" x14ac:dyDescent="0.25">
      <c r="A34" s="6"/>
      <c r="B34" s="59" t="s">
        <v>120</v>
      </c>
      <c r="C34" s="60">
        <v>150</v>
      </c>
      <c r="D34" s="60">
        <v>4.5</v>
      </c>
      <c r="E34" s="60">
        <v>6.75</v>
      </c>
      <c r="F34" s="60">
        <v>6.3</v>
      </c>
      <c r="G34" s="60">
        <v>114.9</v>
      </c>
      <c r="H34" s="60">
        <v>42.9</v>
      </c>
      <c r="I34" s="60">
        <v>9.3000000000000007</v>
      </c>
      <c r="J34" s="60">
        <v>9.9</v>
      </c>
      <c r="K34" s="60">
        <v>29.1</v>
      </c>
      <c r="L34" s="60">
        <v>0.62</v>
      </c>
      <c r="M34" s="61">
        <v>40</v>
      </c>
      <c r="N34" s="61">
        <v>0.05</v>
      </c>
      <c r="O34" s="61">
        <v>0.03</v>
      </c>
      <c r="P34" s="61">
        <v>0.49</v>
      </c>
      <c r="Q34" s="61"/>
      <c r="R34" s="60">
        <v>76</v>
      </c>
    </row>
    <row r="35" spans="1:18" ht="15.75" x14ac:dyDescent="0.25">
      <c r="A35" s="6"/>
      <c r="B35" s="6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1"/>
      <c r="N35" s="61"/>
      <c r="O35" s="61"/>
      <c r="P35" s="61"/>
      <c r="Q35" s="61"/>
      <c r="R35" s="60"/>
    </row>
    <row r="36" spans="1:18" ht="15.75" x14ac:dyDescent="0.25">
      <c r="A36" s="6"/>
      <c r="B36" s="66" t="s">
        <v>43</v>
      </c>
      <c r="C36" s="60">
        <f t="shared" ref="C36:R36" si="2">SUM(C33:C35)</f>
        <v>220</v>
      </c>
      <c r="D36" s="60">
        <f t="shared" si="2"/>
        <v>11.43</v>
      </c>
      <c r="E36" s="60">
        <f t="shared" si="2"/>
        <v>9.629999999999999</v>
      </c>
      <c r="F36" s="60">
        <f t="shared" si="2"/>
        <v>18.399999999999999</v>
      </c>
      <c r="G36" s="60">
        <f t="shared" si="2"/>
        <v>195.8</v>
      </c>
      <c r="H36" s="60">
        <f t="shared" si="2"/>
        <v>78.09</v>
      </c>
      <c r="I36" s="60">
        <f t="shared" si="2"/>
        <v>30.38</v>
      </c>
      <c r="J36" s="60">
        <f t="shared" si="2"/>
        <v>20.92</v>
      </c>
      <c r="K36" s="60">
        <f t="shared" si="2"/>
        <v>66.53</v>
      </c>
      <c r="L36" s="60">
        <f t="shared" si="2"/>
        <v>0.99</v>
      </c>
      <c r="M36" s="60">
        <f t="shared" si="2"/>
        <v>64.069999999999993</v>
      </c>
      <c r="N36" s="60">
        <f t="shared" si="2"/>
        <v>0.64</v>
      </c>
      <c r="O36" s="60">
        <f t="shared" si="2"/>
        <v>0.04</v>
      </c>
      <c r="P36" s="60">
        <f t="shared" si="2"/>
        <v>1.4</v>
      </c>
      <c r="Q36" s="60">
        <f t="shared" si="2"/>
        <v>9.9000000000000005E-2</v>
      </c>
      <c r="R36" s="60">
        <f t="shared" si="2"/>
        <v>239.83</v>
      </c>
    </row>
    <row r="37" spans="1:18" ht="15.75" x14ac:dyDescent="0.25">
      <c r="A37" s="6"/>
      <c r="B37" s="6" t="s">
        <v>44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1"/>
      <c r="N37" s="61"/>
      <c r="O37" s="61"/>
      <c r="P37" s="61"/>
      <c r="Q37" s="61"/>
      <c r="R37" s="60"/>
    </row>
    <row r="38" spans="1:18" ht="27.75" customHeight="1" x14ac:dyDescent="0.25">
      <c r="A38" s="6"/>
      <c r="B38" s="6" t="s">
        <v>44</v>
      </c>
      <c r="C38" s="71">
        <f t="shared" ref="C38:R38" si="3">SUM(C21,C30,C36)</f>
        <v>1163</v>
      </c>
      <c r="D38" s="71">
        <f t="shared" si="3"/>
        <v>43.65</v>
      </c>
      <c r="E38" s="71">
        <f t="shared" si="3"/>
        <v>47.22</v>
      </c>
      <c r="F38" s="71">
        <f t="shared" si="3"/>
        <v>142.13000000000002</v>
      </c>
      <c r="G38" s="71">
        <f t="shared" si="3"/>
        <v>998.8900000000001</v>
      </c>
      <c r="H38" s="71">
        <f t="shared" si="3"/>
        <v>920.5</v>
      </c>
      <c r="I38" s="71">
        <f t="shared" si="3"/>
        <v>358.09000000000003</v>
      </c>
      <c r="J38" s="71">
        <f t="shared" si="3"/>
        <v>130.66</v>
      </c>
      <c r="K38" s="71">
        <f t="shared" si="3"/>
        <v>525.79000000000008</v>
      </c>
      <c r="L38" s="71">
        <f t="shared" si="3"/>
        <v>7.25</v>
      </c>
      <c r="M38" s="71">
        <f t="shared" si="3"/>
        <v>204.17000000000002</v>
      </c>
      <c r="N38" s="71">
        <f t="shared" si="3"/>
        <v>1.0609999999999999</v>
      </c>
      <c r="O38" s="71">
        <f t="shared" si="3"/>
        <v>0.38999999999999996</v>
      </c>
      <c r="P38" s="71">
        <f t="shared" si="3"/>
        <v>7.0570000000000004</v>
      </c>
      <c r="Q38" s="71">
        <f t="shared" si="3"/>
        <v>16.548000000000002</v>
      </c>
      <c r="R38" s="71">
        <f t="shared" si="3"/>
        <v>1350.34</v>
      </c>
    </row>
    <row r="39" spans="1:18" ht="18" x14ac:dyDescent="0.25">
      <c r="A39" s="56">
        <v>5</v>
      </c>
      <c r="B39" s="57" t="s">
        <v>112</v>
      </c>
      <c r="C39" s="55" t="s">
        <v>1</v>
      </c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</row>
    <row r="40" spans="1:18" ht="18" x14ac:dyDescent="0.25">
      <c r="B40" s="57" t="s">
        <v>2</v>
      </c>
      <c r="C40" s="55" t="s">
        <v>3</v>
      </c>
      <c r="D40" s="55"/>
      <c r="E40" s="55"/>
      <c r="F40" s="55"/>
      <c r="G40" s="55"/>
      <c r="H40" s="55"/>
      <c r="I40" s="35"/>
      <c r="J40" s="35"/>
      <c r="K40" s="35"/>
      <c r="L40" s="35"/>
      <c r="M40" s="35"/>
      <c r="N40" s="40"/>
      <c r="O40" s="41"/>
      <c r="P40" s="41"/>
      <c r="Q40" s="41"/>
      <c r="R40" s="41"/>
    </row>
    <row r="41" spans="1:18" ht="18" x14ac:dyDescent="0.25">
      <c r="B41" s="57" t="s">
        <v>81</v>
      </c>
      <c r="C41" s="57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1:18" ht="18" customHeight="1" x14ac:dyDescent="0.25">
      <c r="B42" s="57" t="s">
        <v>78</v>
      </c>
      <c r="C42" s="57"/>
      <c r="D42" s="55" t="s">
        <v>58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</row>
    <row r="44" spans="1:18" ht="15.75" x14ac:dyDescent="0.25">
      <c r="A44" s="37" t="s">
        <v>4</v>
      </c>
      <c r="B44" s="37" t="s">
        <v>45</v>
      </c>
      <c r="C44" s="38" t="s">
        <v>6</v>
      </c>
      <c r="D44" s="38" t="s">
        <v>7</v>
      </c>
      <c r="E44" s="38" t="s">
        <v>8</v>
      </c>
      <c r="F44" s="42" t="s">
        <v>9</v>
      </c>
      <c r="G44" s="37" t="s">
        <v>10</v>
      </c>
      <c r="H44" s="37"/>
      <c r="I44" s="37"/>
      <c r="J44" s="37"/>
      <c r="K44" s="37"/>
      <c r="L44" s="37"/>
      <c r="M44" s="37" t="s">
        <v>11</v>
      </c>
      <c r="N44" s="37"/>
      <c r="O44" s="37"/>
      <c r="P44" s="37"/>
      <c r="Q44" s="37"/>
      <c r="R44" s="82" t="s">
        <v>12</v>
      </c>
    </row>
    <row r="45" spans="1:18" ht="89.25" customHeight="1" x14ac:dyDescent="0.25">
      <c r="A45" s="37"/>
      <c r="B45" s="37"/>
      <c r="C45" s="39"/>
      <c r="D45" s="39"/>
      <c r="E45" s="39"/>
      <c r="F45" s="43"/>
      <c r="G45" s="36" t="s">
        <v>13</v>
      </c>
      <c r="H45" s="36" t="s">
        <v>14</v>
      </c>
      <c r="I45" s="36" t="s">
        <v>15</v>
      </c>
      <c r="J45" s="36" t="s">
        <v>16</v>
      </c>
      <c r="K45" s="36" t="s">
        <v>17</v>
      </c>
      <c r="L45" s="36" t="s">
        <v>18</v>
      </c>
      <c r="M45" s="36" t="s">
        <v>19</v>
      </c>
      <c r="N45" s="36" t="s">
        <v>20</v>
      </c>
      <c r="O45" s="36" t="s">
        <v>21</v>
      </c>
      <c r="P45" s="36" t="s">
        <v>22</v>
      </c>
      <c r="Q45" s="36" t="s">
        <v>23</v>
      </c>
      <c r="R45" s="87"/>
    </row>
    <row r="46" spans="1:18" x14ac:dyDescent="0.25">
      <c r="A46" s="5">
        <v>1</v>
      </c>
      <c r="B46" s="5">
        <v>2</v>
      </c>
      <c r="C46" s="5">
        <v>3</v>
      </c>
      <c r="D46" s="5">
        <v>4</v>
      </c>
      <c r="E46" s="5">
        <v>5</v>
      </c>
      <c r="F46" s="5">
        <v>6</v>
      </c>
      <c r="G46" s="5">
        <v>7</v>
      </c>
      <c r="H46" s="5">
        <v>8</v>
      </c>
      <c r="I46" s="5">
        <v>9</v>
      </c>
      <c r="J46" s="5">
        <v>10</v>
      </c>
      <c r="K46" s="5">
        <v>11</v>
      </c>
      <c r="L46" s="5">
        <v>12</v>
      </c>
      <c r="M46" s="5">
        <v>13</v>
      </c>
      <c r="N46" s="5">
        <v>14</v>
      </c>
      <c r="O46" s="5">
        <v>15</v>
      </c>
      <c r="P46" s="5">
        <v>16</v>
      </c>
      <c r="Q46" s="5">
        <v>17</v>
      </c>
      <c r="R46" s="5">
        <v>18</v>
      </c>
    </row>
    <row r="47" spans="1:18" ht="15.75" x14ac:dyDescent="0.25">
      <c r="A47" s="6"/>
      <c r="B47" s="36" t="s">
        <v>114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ht="15.75" x14ac:dyDescent="0.25">
      <c r="A48" s="6"/>
      <c r="B48" s="36" t="s">
        <v>25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ht="15.75" x14ac:dyDescent="0.25">
      <c r="A49" s="6">
        <v>185</v>
      </c>
      <c r="B49" s="59" t="s">
        <v>115</v>
      </c>
      <c r="C49" s="60">
        <v>200</v>
      </c>
      <c r="D49" s="60">
        <v>3</v>
      </c>
      <c r="E49" s="60">
        <v>4.7699999999999996</v>
      </c>
      <c r="F49" s="60">
        <v>20.12</v>
      </c>
      <c r="G49" s="60">
        <v>97.62</v>
      </c>
      <c r="H49" s="60">
        <v>39</v>
      </c>
      <c r="I49" s="60">
        <v>8.1199999999999992</v>
      </c>
      <c r="J49" s="60">
        <v>5.25</v>
      </c>
      <c r="K49" s="60">
        <v>26.37</v>
      </c>
      <c r="L49" s="60">
        <v>0.3</v>
      </c>
      <c r="M49" s="61">
        <v>25</v>
      </c>
      <c r="N49" s="61">
        <v>3.7999999999999999E-2</v>
      </c>
      <c r="O49" s="61">
        <v>2E-3</v>
      </c>
      <c r="P49" s="61">
        <v>0.33</v>
      </c>
      <c r="Q49" s="61"/>
      <c r="R49" s="60">
        <v>135</v>
      </c>
    </row>
    <row r="50" spans="1:18" ht="15.75" x14ac:dyDescent="0.25">
      <c r="A50" s="6">
        <v>397</v>
      </c>
      <c r="B50" s="62" t="s">
        <v>41</v>
      </c>
      <c r="C50" s="60">
        <v>200</v>
      </c>
      <c r="D50" s="60">
        <v>3.67</v>
      </c>
      <c r="E50" s="60">
        <v>3.19</v>
      </c>
      <c r="F50" s="60">
        <v>15.82</v>
      </c>
      <c r="G50" s="60">
        <v>55.3</v>
      </c>
      <c r="H50" s="60">
        <v>194.7</v>
      </c>
      <c r="I50" s="60">
        <v>137</v>
      </c>
      <c r="J50" s="60">
        <v>19.2</v>
      </c>
      <c r="K50" s="60">
        <v>112.1</v>
      </c>
      <c r="L50" s="60">
        <v>0.43</v>
      </c>
      <c r="M50" s="60">
        <v>22</v>
      </c>
      <c r="N50" s="61">
        <v>0.05</v>
      </c>
      <c r="O50" s="61">
        <v>0.17</v>
      </c>
      <c r="P50" s="61">
        <v>0.15</v>
      </c>
      <c r="Q50" s="61">
        <v>1.43</v>
      </c>
      <c r="R50" s="60">
        <v>122.3</v>
      </c>
    </row>
    <row r="51" spans="1:18" ht="15.75" x14ac:dyDescent="0.25">
      <c r="A51" s="6">
        <v>1</v>
      </c>
      <c r="B51" s="59" t="s">
        <v>55</v>
      </c>
      <c r="C51" s="60">
        <v>38</v>
      </c>
      <c r="D51" s="60">
        <v>2.4500000000000002</v>
      </c>
      <c r="E51" s="60">
        <v>7.55</v>
      </c>
      <c r="F51" s="60">
        <v>14.62</v>
      </c>
      <c r="G51" s="60">
        <v>114.9</v>
      </c>
      <c r="H51" s="60">
        <v>42.9</v>
      </c>
      <c r="I51" s="60">
        <v>9.3000000000000007</v>
      </c>
      <c r="J51" s="60">
        <v>9.9</v>
      </c>
      <c r="K51" s="60">
        <v>29.1</v>
      </c>
      <c r="L51" s="60">
        <v>0.62</v>
      </c>
      <c r="M51" s="61">
        <v>40</v>
      </c>
      <c r="N51" s="61">
        <v>0.05</v>
      </c>
      <c r="O51" s="61">
        <v>0.03</v>
      </c>
      <c r="P51" s="61">
        <v>0.49</v>
      </c>
      <c r="Q51" s="61"/>
      <c r="R51" s="60">
        <v>136</v>
      </c>
    </row>
    <row r="52" spans="1:18" ht="15.75" x14ac:dyDescent="0.25">
      <c r="A52" s="6"/>
      <c r="B52" s="59" t="s">
        <v>26</v>
      </c>
      <c r="C52" s="60">
        <v>30</v>
      </c>
      <c r="D52" s="60"/>
      <c r="E52" s="60"/>
      <c r="F52" s="60"/>
      <c r="G52" s="60"/>
      <c r="H52" s="60"/>
      <c r="I52" s="60"/>
      <c r="J52" s="60"/>
      <c r="K52" s="60"/>
      <c r="L52" s="60"/>
      <c r="M52" s="61"/>
      <c r="N52" s="61"/>
      <c r="O52" s="61"/>
      <c r="P52" s="61"/>
      <c r="Q52" s="61"/>
      <c r="R52" s="60"/>
    </row>
    <row r="53" spans="1:18" ht="15.75" x14ac:dyDescent="0.25">
      <c r="A53" s="6"/>
      <c r="B53" s="59" t="s">
        <v>27</v>
      </c>
      <c r="C53" s="60">
        <v>8</v>
      </c>
      <c r="D53" s="60"/>
      <c r="E53" s="60"/>
      <c r="F53" s="60"/>
      <c r="G53" s="60"/>
      <c r="H53" s="60"/>
      <c r="I53" s="60"/>
      <c r="J53" s="60"/>
      <c r="K53" s="60"/>
      <c r="L53" s="60"/>
      <c r="M53" s="61"/>
      <c r="N53" s="61"/>
      <c r="O53" s="61"/>
      <c r="P53" s="61"/>
      <c r="Q53" s="61"/>
      <c r="R53" s="60"/>
    </row>
    <row r="54" spans="1:18" ht="15.75" x14ac:dyDescent="0.25">
      <c r="A54" s="6">
        <v>7</v>
      </c>
      <c r="B54" s="59" t="s">
        <v>28</v>
      </c>
      <c r="C54" s="60">
        <v>10</v>
      </c>
      <c r="D54" s="60">
        <v>2.63</v>
      </c>
      <c r="E54" s="60">
        <v>2.66</v>
      </c>
      <c r="F54" s="60"/>
      <c r="G54" s="60">
        <v>110</v>
      </c>
      <c r="H54" s="60">
        <v>10</v>
      </c>
      <c r="I54" s="60">
        <v>100</v>
      </c>
      <c r="J54" s="60">
        <v>5.5</v>
      </c>
      <c r="K54" s="60">
        <v>60</v>
      </c>
      <c r="L54" s="60">
        <v>7.0000000000000007E-2</v>
      </c>
      <c r="M54" s="61">
        <v>21</v>
      </c>
      <c r="N54" s="61">
        <v>0</v>
      </c>
      <c r="O54" s="61">
        <v>0.04</v>
      </c>
      <c r="P54" s="61">
        <v>0.02</v>
      </c>
      <c r="Q54" s="61">
        <v>7.0000000000000007E-2</v>
      </c>
      <c r="R54" s="60">
        <v>34</v>
      </c>
    </row>
    <row r="55" spans="1:18" ht="15.75" x14ac:dyDescent="0.25">
      <c r="A55" s="6"/>
      <c r="B55" s="65" t="s">
        <v>30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1"/>
      <c r="N55" s="61"/>
      <c r="O55" s="61"/>
      <c r="P55" s="61"/>
      <c r="Q55" s="61"/>
      <c r="R55" s="60"/>
    </row>
    <row r="56" spans="1:18" ht="15.75" x14ac:dyDescent="0.25">
      <c r="A56" s="6"/>
      <c r="B56" s="6" t="s">
        <v>67</v>
      </c>
      <c r="C56" s="60">
        <v>100</v>
      </c>
      <c r="D56" s="60"/>
      <c r="E56" s="60"/>
      <c r="F56" s="60">
        <v>13</v>
      </c>
      <c r="G56" s="60"/>
      <c r="H56" s="60"/>
      <c r="I56" s="60"/>
      <c r="J56" s="60"/>
      <c r="K56" s="60"/>
      <c r="L56" s="60"/>
      <c r="M56" s="61"/>
      <c r="N56" s="61"/>
      <c r="O56" s="61"/>
      <c r="P56" s="61"/>
      <c r="Q56" s="61"/>
      <c r="R56" s="60">
        <v>90</v>
      </c>
    </row>
    <row r="57" spans="1:18" ht="15.75" x14ac:dyDescent="0.25">
      <c r="A57" s="6"/>
      <c r="B57" s="6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1"/>
      <c r="N57" s="61"/>
      <c r="O57" s="61"/>
      <c r="P57" s="61"/>
      <c r="Q57" s="61"/>
      <c r="R57" s="60"/>
    </row>
    <row r="58" spans="1:18" ht="15.75" x14ac:dyDescent="0.25">
      <c r="A58" s="6"/>
      <c r="B58" s="66" t="s">
        <v>31</v>
      </c>
      <c r="C58" s="60">
        <f>SUM(C49:C51)+C54+C56</f>
        <v>548</v>
      </c>
      <c r="D58" s="60">
        <f t="shared" ref="D58:R58" si="4">SUM(D49:D57)</f>
        <v>11.75</v>
      </c>
      <c r="E58" s="60">
        <f t="shared" si="4"/>
        <v>18.169999999999998</v>
      </c>
      <c r="F58" s="60">
        <f t="shared" si="4"/>
        <v>63.559999999999995</v>
      </c>
      <c r="G58" s="60">
        <f t="shared" si="4"/>
        <v>377.82000000000005</v>
      </c>
      <c r="H58" s="60">
        <f t="shared" si="4"/>
        <v>286.59999999999997</v>
      </c>
      <c r="I58" s="60">
        <f t="shared" si="4"/>
        <v>254.42000000000002</v>
      </c>
      <c r="J58" s="60">
        <f t="shared" si="4"/>
        <v>39.85</v>
      </c>
      <c r="K58" s="60">
        <f t="shared" si="4"/>
        <v>227.57</v>
      </c>
      <c r="L58" s="60">
        <f t="shared" si="4"/>
        <v>1.4200000000000002</v>
      </c>
      <c r="M58" s="60">
        <f t="shared" si="4"/>
        <v>108</v>
      </c>
      <c r="N58" s="60">
        <f t="shared" si="4"/>
        <v>0.13800000000000001</v>
      </c>
      <c r="O58" s="60">
        <f t="shared" si="4"/>
        <v>0.24200000000000002</v>
      </c>
      <c r="P58" s="60">
        <f t="shared" si="4"/>
        <v>0.99</v>
      </c>
      <c r="Q58" s="60">
        <f t="shared" si="4"/>
        <v>1.5</v>
      </c>
      <c r="R58" s="60">
        <f t="shared" si="4"/>
        <v>517.29999999999995</v>
      </c>
    </row>
    <row r="59" spans="1:18" ht="15.75" x14ac:dyDescent="0.25">
      <c r="A59" s="6"/>
      <c r="B59" s="6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1"/>
      <c r="N59" s="61"/>
      <c r="O59" s="61"/>
      <c r="P59" s="61"/>
      <c r="Q59" s="61"/>
      <c r="R59" s="60"/>
    </row>
    <row r="60" spans="1:18" ht="15.75" x14ac:dyDescent="0.25">
      <c r="A60" s="6"/>
      <c r="B60" s="36" t="s">
        <v>32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1"/>
      <c r="N60" s="61"/>
      <c r="O60" s="61"/>
      <c r="P60" s="61"/>
      <c r="Q60" s="61"/>
      <c r="R60" s="60"/>
    </row>
    <row r="61" spans="1:18" ht="15.75" x14ac:dyDescent="0.25">
      <c r="A61" s="6">
        <v>11</v>
      </c>
      <c r="B61" s="59" t="s">
        <v>116</v>
      </c>
      <c r="C61" s="67">
        <v>20</v>
      </c>
      <c r="D61" s="67">
        <v>0.4</v>
      </c>
      <c r="E61" s="67">
        <v>2.7</v>
      </c>
      <c r="F61" s="67">
        <v>1.5</v>
      </c>
      <c r="G61" s="67">
        <v>2.16</v>
      </c>
      <c r="H61" s="67">
        <v>96.6</v>
      </c>
      <c r="I61" s="67">
        <v>8.5</v>
      </c>
      <c r="J61" s="67">
        <v>7</v>
      </c>
      <c r="K61" s="67">
        <v>17.5</v>
      </c>
      <c r="L61" s="67">
        <v>0.32</v>
      </c>
      <c r="M61" s="68"/>
      <c r="N61" s="68">
        <v>2.8000000000000001E-2</v>
      </c>
      <c r="O61" s="68">
        <v>8.0000000000000002E-3</v>
      </c>
      <c r="P61" s="68">
        <v>0.14000000000000001</v>
      </c>
      <c r="Q61" s="68">
        <v>3.2</v>
      </c>
      <c r="R61" s="67">
        <v>34.799999999999997</v>
      </c>
    </row>
    <row r="62" spans="1:18" ht="15.75" x14ac:dyDescent="0.25">
      <c r="A62" s="6">
        <v>101</v>
      </c>
      <c r="B62" s="59" t="s">
        <v>117</v>
      </c>
      <c r="C62" s="88">
        <v>250</v>
      </c>
      <c r="D62" s="88">
        <v>3.9</v>
      </c>
      <c r="E62" s="88">
        <v>6.7</v>
      </c>
      <c r="F62" s="88">
        <v>28.3</v>
      </c>
      <c r="G62" s="88">
        <v>65.06</v>
      </c>
      <c r="H62" s="88">
        <v>228.31</v>
      </c>
      <c r="I62" s="88">
        <v>26.09</v>
      </c>
      <c r="J62" s="88">
        <v>13.37</v>
      </c>
      <c r="K62" s="88">
        <v>28.68</v>
      </c>
      <c r="L62" s="88">
        <v>0.47</v>
      </c>
      <c r="M62" s="89">
        <v>8.81</v>
      </c>
      <c r="N62" s="89">
        <v>0.03</v>
      </c>
      <c r="O62" s="89">
        <v>2.7E-2</v>
      </c>
      <c r="P62" s="89">
        <v>0.48799999999999999</v>
      </c>
      <c r="Q62" s="89">
        <v>11.1</v>
      </c>
      <c r="R62" s="88">
        <v>104</v>
      </c>
    </row>
    <row r="63" spans="1:18" ht="15.75" x14ac:dyDescent="0.25">
      <c r="A63" s="6">
        <v>304</v>
      </c>
      <c r="B63" s="59" t="s">
        <v>118</v>
      </c>
      <c r="C63" s="60">
        <v>200</v>
      </c>
      <c r="D63" s="60">
        <v>21.47</v>
      </c>
      <c r="E63" s="60">
        <v>19.690000000000001</v>
      </c>
      <c r="F63" s="60">
        <v>35.69</v>
      </c>
      <c r="G63" s="60">
        <v>340</v>
      </c>
      <c r="H63" s="60">
        <v>262.10000000000002</v>
      </c>
      <c r="I63" s="60">
        <v>40.299999999999997</v>
      </c>
      <c r="J63" s="60">
        <v>46.8</v>
      </c>
      <c r="K63" s="60">
        <v>209.5</v>
      </c>
      <c r="L63" s="60">
        <v>2.0299999999999998</v>
      </c>
      <c r="M63" s="61">
        <v>64</v>
      </c>
      <c r="N63" s="61">
        <v>0.26</v>
      </c>
      <c r="O63" s="61">
        <v>0.11</v>
      </c>
      <c r="P63" s="61">
        <v>4.9400000000000004</v>
      </c>
      <c r="Q63" s="61">
        <v>1.01</v>
      </c>
      <c r="R63" s="60">
        <v>406</v>
      </c>
    </row>
    <row r="64" spans="1:18" ht="15.75" x14ac:dyDescent="0.25">
      <c r="A64" s="6">
        <v>376</v>
      </c>
      <c r="B64" s="62" t="s">
        <v>36</v>
      </c>
      <c r="C64" s="60">
        <v>200</v>
      </c>
      <c r="D64" s="60">
        <v>0.44</v>
      </c>
      <c r="E64" s="60"/>
      <c r="F64" s="60">
        <v>27.6</v>
      </c>
      <c r="G64" s="60">
        <v>2.5</v>
      </c>
      <c r="H64" s="60">
        <v>56.4</v>
      </c>
      <c r="I64" s="60">
        <v>31.8</v>
      </c>
      <c r="J64" s="60">
        <v>6</v>
      </c>
      <c r="K64" s="60">
        <v>15.4</v>
      </c>
      <c r="L64" s="60">
        <v>1.25</v>
      </c>
      <c r="M64" s="61"/>
      <c r="N64" s="61">
        <v>2E-3</v>
      </c>
      <c r="O64" s="61">
        <v>6.0000000000000001E-3</v>
      </c>
      <c r="P64" s="61">
        <v>0.14000000000000001</v>
      </c>
      <c r="Q64" s="61">
        <v>0.4</v>
      </c>
      <c r="R64" s="60">
        <v>113</v>
      </c>
    </row>
    <row r="65" spans="1:18" ht="15.75" x14ac:dyDescent="0.25">
      <c r="A65" s="6">
        <v>1</v>
      </c>
      <c r="B65" s="62" t="s">
        <v>37</v>
      </c>
      <c r="C65" s="60">
        <v>40</v>
      </c>
      <c r="D65" s="60">
        <v>2.64</v>
      </c>
      <c r="E65" s="60"/>
      <c r="F65" s="60">
        <v>13.36</v>
      </c>
      <c r="G65" s="60">
        <v>244</v>
      </c>
      <c r="H65" s="60">
        <v>97</v>
      </c>
      <c r="I65" s="60">
        <v>14</v>
      </c>
      <c r="J65" s="60">
        <v>18.8</v>
      </c>
      <c r="K65" s="60">
        <v>63.2</v>
      </c>
      <c r="L65" s="60">
        <v>1.56</v>
      </c>
      <c r="M65" s="61"/>
      <c r="N65" s="61">
        <v>7.0000000000000007E-2</v>
      </c>
      <c r="O65" s="61">
        <v>3.2000000000000001E-2</v>
      </c>
      <c r="P65" s="61">
        <v>0.28000000000000003</v>
      </c>
      <c r="Q65" s="61"/>
      <c r="R65" s="60">
        <v>69.599999999999994</v>
      </c>
    </row>
    <row r="66" spans="1:18" ht="15.75" x14ac:dyDescent="0.25">
      <c r="A66" s="6"/>
      <c r="B66" s="6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1"/>
      <c r="N66" s="61"/>
      <c r="O66" s="61"/>
      <c r="P66" s="61"/>
      <c r="Q66" s="61"/>
      <c r="R66" s="60"/>
    </row>
    <row r="67" spans="1:18" ht="15.75" x14ac:dyDescent="0.25">
      <c r="A67" s="6"/>
      <c r="B67" s="66" t="s">
        <v>38</v>
      </c>
      <c r="C67" s="60">
        <f t="shared" ref="C67:R67" si="5">SUM(C61:C66)</f>
        <v>710</v>
      </c>
      <c r="D67" s="60">
        <f t="shared" si="5"/>
        <v>28.85</v>
      </c>
      <c r="E67" s="60">
        <f t="shared" si="5"/>
        <v>29.090000000000003</v>
      </c>
      <c r="F67" s="60">
        <f t="shared" si="5"/>
        <v>106.45</v>
      </c>
      <c r="G67" s="60">
        <f t="shared" si="5"/>
        <v>653.72</v>
      </c>
      <c r="H67" s="60">
        <f t="shared" si="5"/>
        <v>740.41</v>
      </c>
      <c r="I67" s="60">
        <f t="shared" si="5"/>
        <v>120.69</v>
      </c>
      <c r="J67" s="60">
        <f t="shared" si="5"/>
        <v>91.969999999999985</v>
      </c>
      <c r="K67" s="60">
        <f t="shared" si="5"/>
        <v>334.28</v>
      </c>
      <c r="L67" s="60">
        <f t="shared" si="5"/>
        <v>5.6300000000000008</v>
      </c>
      <c r="M67" s="60">
        <f t="shared" si="5"/>
        <v>72.81</v>
      </c>
      <c r="N67" s="60">
        <f t="shared" si="5"/>
        <v>0.39</v>
      </c>
      <c r="O67" s="60">
        <f t="shared" si="5"/>
        <v>0.18300000000000002</v>
      </c>
      <c r="P67" s="60">
        <f t="shared" si="5"/>
        <v>5.9880000000000004</v>
      </c>
      <c r="Q67" s="60">
        <f t="shared" si="5"/>
        <v>15.71</v>
      </c>
      <c r="R67" s="60">
        <f t="shared" si="5"/>
        <v>727.4</v>
      </c>
    </row>
    <row r="68" spans="1:18" ht="15.75" x14ac:dyDescent="0.25">
      <c r="A68" s="6"/>
      <c r="B68" s="6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1"/>
      <c r="N68" s="61"/>
      <c r="O68" s="61"/>
      <c r="P68" s="61"/>
      <c r="Q68" s="61"/>
      <c r="R68" s="60"/>
    </row>
    <row r="69" spans="1:18" ht="15.75" x14ac:dyDescent="0.25">
      <c r="A69" s="6"/>
      <c r="B69" s="65" t="s">
        <v>39</v>
      </c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1"/>
      <c r="N69" s="61"/>
      <c r="O69" s="61"/>
      <c r="P69" s="61"/>
      <c r="Q69" s="61"/>
      <c r="R69" s="60"/>
    </row>
    <row r="70" spans="1:18" ht="15.75" x14ac:dyDescent="0.25">
      <c r="A70" s="6">
        <v>458</v>
      </c>
      <c r="B70" s="59" t="s">
        <v>119</v>
      </c>
      <c r="C70" s="88">
        <v>90</v>
      </c>
      <c r="D70" s="88">
        <v>8.35</v>
      </c>
      <c r="E70" s="88">
        <v>3.47</v>
      </c>
      <c r="F70" s="88">
        <v>14.59</v>
      </c>
      <c r="G70" s="88">
        <v>97.5</v>
      </c>
      <c r="H70" s="88">
        <v>42.4</v>
      </c>
      <c r="I70" s="88">
        <v>25.4</v>
      </c>
      <c r="J70" s="88">
        <v>13.28</v>
      </c>
      <c r="K70" s="88">
        <v>45.1</v>
      </c>
      <c r="L70" s="88">
        <v>0.45</v>
      </c>
      <c r="M70" s="89">
        <v>29</v>
      </c>
      <c r="N70" s="89">
        <v>0.72</v>
      </c>
      <c r="O70" s="89">
        <v>1.2E-2</v>
      </c>
      <c r="P70" s="89">
        <v>1.1000000000000001</v>
      </c>
      <c r="Q70" s="89">
        <v>0.12</v>
      </c>
      <c r="R70" s="88">
        <v>198.37</v>
      </c>
    </row>
    <row r="71" spans="1:18" ht="15.75" x14ac:dyDescent="0.25">
      <c r="A71" s="6"/>
      <c r="B71" s="59" t="s">
        <v>120</v>
      </c>
      <c r="C71" s="60">
        <v>200</v>
      </c>
      <c r="D71" s="60">
        <v>6</v>
      </c>
      <c r="E71" s="60">
        <v>5</v>
      </c>
      <c r="F71" s="60">
        <v>8.4</v>
      </c>
      <c r="G71" s="60">
        <v>114.9</v>
      </c>
      <c r="H71" s="60">
        <v>42.9</v>
      </c>
      <c r="I71" s="60">
        <v>9.3000000000000007</v>
      </c>
      <c r="J71" s="60">
        <v>9.9</v>
      </c>
      <c r="K71" s="60">
        <v>29.1</v>
      </c>
      <c r="L71" s="60">
        <v>0.62</v>
      </c>
      <c r="M71" s="61">
        <v>40</v>
      </c>
      <c r="N71" s="61">
        <v>0.05</v>
      </c>
      <c r="O71" s="61">
        <v>0.03</v>
      </c>
      <c r="P71" s="61">
        <v>0.49</v>
      </c>
      <c r="Q71" s="61"/>
      <c r="R71" s="60">
        <v>102</v>
      </c>
    </row>
    <row r="72" spans="1:18" ht="15.75" x14ac:dyDescent="0.25">
      <c r="A72" s="6"/>
      <c r="B72" s="6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1"/>
      <c r="N72" s="61"/>
      <c r="O72" s="61"/>
      <c r="P72" s="61"/>
      <c r="Q72" s="61"/>
      <c r="R72" s="60"/>
    </row>
    <row r="73" spans="1:18" ht="15.75" x14ac:dyDescent="0.25">
      <c r="A73" s="6"/>
      <c r="B73" s="66" t="s">
        <v>43</v>
      </c>
      <c r="C73" s="60">
        <f>SUM(C70:C71)</f>
        <v>290</v>
      </c>
      <c r="D73" s="60">
        <f t="shared" ref="D73:R73" si="6">SUM(D70:D71)</f>
        <v>14.35</v>
      </c>
      <c r="E73" s="60">
        <f t="shared" si="6"/>
        <v>8.4700000000000006</v>
      </c>
      <c r="F73" s="60">
        <f t="shared" si="6"/>
        <v>22.990000000000002</v>
      </c>
      <c r="G73" s="60">
        <f t="shared" si="6"/>
        <v>212.4</v>
      </c>
      <c r="H73" s="60">
        <f t="shared" si="6"/>
        <v>85.3</v>
      </c>
      <c r="I73" s="60">
        <f t="shared" si="6"/>
        <v>34.700000000000003</v>
      </c>
      <c r="J73" s="60">
        <f t="shared" si="6"/>
        <v>23.18</v>
      </c>
      <c r="K73" s="60">
        <f t="shared" si="6"/>
        <v>74.2</v>
      </c>
      <c r="L73" s="60">
        <f t="shared" si="6"/>
        <v>1.07</v>
      </c>
      <c r="M73" s="60">
        <f t="shared" si="6"/>
        <v>69</v>
      </c>
      <c r="N73" s="60">
        <f t="shared" si="6"/>
        <v>0.77</v>
      </c>
      <c r="O73" s="60">
        <f t="shared" si="6"/>
        <v>4.1999999999999996E-2</v>
      </c>
      <c r="P73" s="60">
        <f t="shared" si="6"/>
        <v>1.59</v>
      </c>
      <c r="Q73" s="60">
        <f t="shared" si="6"/>
        <v>0.12</v>
      </c>
      <c r="R73" s="60">
        <f t="shared" si="6"/>
        <v>300.37</v>
      </c>
    </row>
    <row r="74" spans="1:18" ht="15.75" x14ac:dyDescent="0.25">
      <c r="A74" s="6"/>
      <c r="B74" s="6" t="s">
        <v>44</v>
      </c>
      <c r="C74" s="71">
        <f t="shared" ref="C74:R74" si="7">SUM(C58,C67,C73)</f>
        <v>1548</v>
      </c>
      <c r="D74" s="71">
        <f t="shared" si="7"/>
        <v>54.95</v>
      </c>
      <c r="E74" s="71">
        <f t="shared" si="7"/>
        <v>55.730000000000004</v>
      </c>
      <c r="F74" s="71">
        <f t="shared" si="7"/>
        <v>193</v>
      </c>
      <c r="G74" s="71">
        <f t="shared" si="7"/>
        <v>1243.94</v>
      </c>
      <c r="H74" s="71">
        <f t="shared" si="7"/>
        <v>1112.31</v>
      </c>
      <c r="I74" s="71">
        <f t="shared" si="7"/>
        <v>409.81</v>
      </c>
      <c r="J74" s="71">
        <f t="shared" si="7"/>
        <v>155</v>
      </c>
      <c r="K74" s="71">
        <f t="shared" si="7"/>
        <v>636.04999999999995</v>
      </c>
      <c r="L74" s="71">
        <f t="shared" si="7"/>
        <v>8.120000000000001</v>
      </c>
      <c r="M74" s="71">
        <f t="shared" si="7"/>
        <v>249.81</v>
      </c>
      <c r="N74" s="71">
        <f t="shared" si="7"/>
        <v>1.298</v>
      </c>
      <c r="O74" s="71">
        <f t="shared" si="7"/>
        <v>0.46700000000000003</v>
      </c>
      <c r="P74" s="71">
        <f t="shared" si="7"/>
        <v>8.5680000000000014</v>
      </c>
      <c r="Q74" s="71">
        <f t="shared" si="7"/>
        <v>17.330000000000002</v>
      </c>
      <c r="R74" s="71">
        <f t="shared" si="7"/>
        <v>1545.0699999999997</v>
      </c>
    </row>
  </sheetData>
  <mergeCells count="25">
    <mergeCell ref="G44:L44"/>
    <mergeCell ref="M44:Q44"/>
    <mergeCell ref="R44:R45"/>
    <mergeCell ref="A44:A45"/>
    <mergeCell ref="B44:B45"/>
    <mergeCell ref="C44:C45"/>
    <mergeCell ref="D44:D45"/>
    <mergeCell ref="E44:E45"/>
    <mergeCell ref="F44:F45"/>
    <mergeCell ref="M7:Q7"/>
    <mergeCell ref="R7:R8"/>
    <mergeCell ref="C39:R39"/>
    <mergeCell ref="C40:H40"/>
    <mergeCell ref="N40:R40"/>
    <mergeCell ref="D42:R42"/>
    <mergeCell ref="C2:S2"/>
    <mergeCell ref="D3:S3"/>
    <mergeCell ref="D5:R5"/>
    <mergeCell ref="A7:A8"/>
    <mergeCell ref="B7:B8"/>
    <mergeCell ref="C7:C8"/>
    <mergeCell ref="D7:D8"/>
    <mergeCell ref="E7:E8"/>
    <mergeCell ref="F7:F8"/>
    <mergeCell ref="G7:L7"/>
  </mergeCells>
  <pageMargins left="0.7" right="0.7" top="0.75" bottom="0.75" header="0.3" footer="0.3"/>
  <pageSetup paperSize="9" scale="89" orientation="portrait" horizontalDpi="180" verticalDpi="180" r:id="rId1"/>
  <rowBreaks count="1" manualBreakCount="1">
    <brk id="38" max="1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view="pageBreakPreview" topLeftCell="A40" zoomScaleNormal="100" zoomScaleSheetLayoutView="100" workbookViewId="0">
      <selection activeCell="D47" sqref="D47:R47"/>
    </sheetView>
  </sheetViews>
  <sheetFormatPr defaultRowHeight="15" customHeight="1" x14ac:dyDescent="0.2"/>
  <cols>
    <col min="1" max="1" width="8.140625" style="1" customWidth="1"/>
    <col min="2" max="2" width="39" style="1" customWidth="1"/>
    <col min="3" max="3" width="9.5703125" style="1" bestFit="1" customWidth="1"/>
    <col min="4" max="4" width="8.28515625" style="1" bestFit="1" customWidth="1"/>
    <col min="5" max="5" width="7.85546875" style="1" bestFit="1" customWidth="1"/>
    <col min="6" max="6" width="11.140625" style="1" customWidth="1"/>
    <col min="7" max="8" width="9.7109375" style="1" hidden="1" customWidth="1"/>
    <col min="9" max="9" width="9.5703125" style="1" hidden="1" customWidth="1"/>
    <col min="10" max="11" width="9.7109375" style="1" hidden="1" customWidth="1"/>
    <col min="12" max="12" width="9.5703125" style="1" hidden="1" customWidth="1"/>
    <col min="13" max="13" width="10.85546875" style="1" hidden="1" customWidth="1"/>
    <col min="14" max="16" width="9.5703125" style="1" hidden="1" customWidth="1"/>
    <col min="17" max="17" width="9.85546875" style="1" hidden="1" customWidth="1"/>
    <col min="18" max="18" width="12.140625" style="1" customWidth="1"/>
    <col min="19" max="256" width="9.140625" style="1"/>
    <col min="257" max="257" width="8.140625" style="1" customWidth="1"/>
    <col min="258" max="258" width="34" style="1" customWidth="1"/>
    <col min="259" max="259" width="11.28515625" style="1" customWidth="1"/>
    <col min="260" max="260" width="12.28515625" style="1" customWidth="1"/>
    <col min="261" max="261" width="11.28515625" style="1" customWidth="1"/>
    <col min="262" max="262" width="12.7109375" style="1" customWidth="1"/>
    <col min="263" max="273" width="0" style="1" hidden="1" customWidth="1"/>
    <col min="274" max="274" width="13.28515625" style="1" customWidth="1"/>
    <col min="275" max="512" width="9.140625" style="1"/>
    <col min="513" max="513" width="8.140625" style="1" customWidth="1"/>
    <col min="514" max="514" width="34" style="1" customWidth="1"/>
    <col min="515" max="515" width="11.28515625" style="1" customWidth="1"/>
    <col min="516" max="516" width="12.28515625" style="1" customWidth="1"/>
    <col min="517" max="517" width="11.28515625" style="1" customWidth="1"/>
    <col min="518" max="518" width="12.7109375" style="1" customWidth="1"/>
    <col min="519" max="529" width="0" style="1" hidden="1" customWidth="1"/>
    <col min="530" max="530" width="13.28515625" style="1" customWidth="1"/>
    <col min="531" max="768" width="9.140625" style="1"/>
    <col min="769" max="769" width="8.140625" style="1" customWidth="1"/>
    <col min="770" max="770" width="34" style="1" customWidth="1"/>
    <col min="771" max="771" width="11.28515625" style="1" customWidth="1"/>
    <col min="772" max="772" width="12.28515625" style="1" customWidth="1"/>
    <col min="773" max="773" width="11.28515625" style="1" customWidth="1"/>
    <col min="774" max="774" width="12.7109375" style="1" customWidth="1"/>
    <col min="775" max="785" width="0" style="1" hidden="1" customWidth="1"/>
    <col min="786" max="786" width="13.28515625" style="1" customWidth="1"/>
    <col min="787" max="1024" width="9.140625" style="1"/>
    <col min="1025" max="1025" width="8.140625" style="1" customWidth="1"/>
    <col min="1026" max="1026" width="34" style="1" customWidth="1"/>
    <col min="1027" max="1027" width="11.28515625" style="1" customWidth="1"/>
    <col min="1028" max="1028" width="12.28515625" style="1" customWidth="1"/>
    <col min="1029" max="1029" width="11.28515625" style="1" customWidth="1"/>
    <col min="1030" max="1030" width="12.7109375" style="1" customWidth="1"/>
    <col min="1031" max="1041" width="0" style="1" hidden="1" customWidth="1"/>
    <col min="1042" max="1042" width="13.28515625" style="1" customWidth="1"/>
    <col min="1043" max="1280" width="9.140625" style="1"/>
    <col min="1281" max="1281" width="8.140625" style="1" customWidth="1"/>
    <col min="1282" max="1282" width="34" style="1" customWidth="1"/>
    <col min="1283" max="1283" width="11.28515625" style="1" customWidth="1"/>
    <col min="1284" max="1284" width="12.28515625" style="1" customWidth="1"/>
    <col min="1285" max="1285" width="11.28515625" style="1" customWidth="1"/>
    <col min="1286" max="1286" width="12.7109375" style="1" customWidth="1"/>
    <col min="1287" max="1297" width="0" style="1" hidden="1" customWidth="1"/>
    <col min="1298" max="1298" width="13.28515625" style="1" customWidth="1"/>
    <col min="1299" max="1536" width="9.140625" style="1"/>
    <col min="1537" max="1537" width="8.140625" style="1" customWidth="1"/>
    <col min="1538" max="1538" width="34" style="1" customWidth="1"/>
    <col min="1539" max="1539" width="11.28515625" style="1" customWidth="1"/>
    <col min="1540" max="1540" width="12.28515625" style="1" customWidth="1"/>
    <col min="1541" max="1541" width="11.28515625" style="1" customWidth="1"/>
    <col min="1542" max="1542" width="12.7109375" style="1" customWidth="1"/>
    <col min="1543" max="1553" width="0" style="1" hidden="1" customWidth="1"/>
    <col min="1554" max="1554" width="13.28515625" style="1" customWidth="1"/>
    <col min="1555" max="1792" width="9.140625" style="1"/>
    <col min="1793" max="1793" width="8.140625" style="1" customWidth="1"/>
    <col min="1794" max="1794" width="34" style="1" customWidth="1"/>
    <col min="1795" max="1795" width="11.28515625" style="1" customWidth="1"/>
    <col min="1796" max="1796" width="12.28515625" style="1" customWidth="1"/>
    <col min="1797" max="1797" width="11.28515625" style="1" customWidth="1"/>
    <col min="1798" max="1798" width="12.7109375" style="1" customWidth="1"/>
    <col min="1799" max="1809" width="0" style="1" hidden="1" customWidth="1"/>
    <col min="1810" max="1810" width="13.28515625" style="1" customWidth="1"/>
    <col min="1811" max="2048" width="9.140625" style="1"/>
    <col min="2049" max="2049" width="8.140625" style="1" customWidth="1"/>
    <col min="2050" max="2050" width="34" style="1" customWidth="1"/>
    <col min="2051" max="2051" width="11.28515625" style="1" customWidth="1"/>
    <col min="2052" max="2052" width="12.28515625" style="1" customWidth="1"/>
    <col min="2053" max="2053" width="11.28515625" style="1" customWidth="1"/>
    <col min="2054" max="2054" width="12.7109375" style="1" customWidth="1"/>
    <col min="2055" max="2065" width="0" style="1" hidden="1" customWidth="1"/>
    <col min="2066" max="2066" width="13.28515625" style="1" customWidth="1"/>
    <col min="2067" max="2304" width="9.140625" style="1"/>
    <col min="2305" max="2305" width="8.140625" style="1" customWidth="1"/>
    <col min="2306" max="2306" width="34" style="1" customWidth="1"/>
    <col min="2307" max="2307" width="11.28515625" style="1" customWidth="1"/>
    <col min="2308" max="2308" width="12.28515625" style="1" customWidth="1"/>
    <col min="2309" max="2309" width="11.28515625" style="1" customWidth="1"/>
    <col min="2310" max="2310" width="12.7109375" style="1" customWidth="1"/>
    <col min="2311" max="2321" width="0" style="1" hidden="1" customWidth="1"/>
    <col min="2322" max="2322" width="13.28515625" style="1" customWidth="1"/>
    <col min="2323" max="2560" width="9.140625" style="1"/>
    <col min="2561" max="2561" width="8.140625" style="1" customWidth="1"/>
    <col min="2562" max="2562" width="34" style="1" customWidth="1"/>
    <col min="2563" max="2563" width="11.28515625" style="1" customWidth="1"/>
    <col min="2564" max="2564" width="12.28515625" style="1" customWidth="1"/>
    <col min="2565" max="2565" width="11.28515625" style="1" customWidth="1"/>
    <col min="2566" max="2566" width="12.7109375" style="1" customWidth="1"/>
    <col min="2567" max="2577" width="0" style="1" hidden="1" customWidth="1"/>
    <col min="2578" max="2578" width="13.28515625" style="1" customWidth="1"/>
    <col min="2579" max="2816" width="9.140625" style="1"/>
    <col min="2817" max="2817" width="8.140625" style="1" customWidth="1"/>
    <col min="2818" max="2818" width="34" style="1" customWidth="1"/>
    <col min="2819" max="2819" width="11.28515625" style="1" customWidth="1"/>
    <col min="2820" max="2820" width="12.28515625" style="1" customWidth="1"/>
    <col min="2821" max="2821" width="11.28515625" style="1" customWidth="1"/>
    <col min="2822" max="2822" width="12.7109375" style="1" customWidth="1"/>
    <col min="2823" max="2833" width="0" style="1" hidden="1" customWidth="1"/>
    <col min="2834" max="2834" width="13.28515625" style="1" customWidth="1"/>
    <col min="2835" max="3072" width="9.140625" style="1"/>
    <col min="3073" max="3073" width="8.140625" style="1" customWidth="1"/>
    <col min="3074" max="3074" width="34" style="1" customWidth="1"/>
    <col min="3075" max="3075" width="11.28515625" style="1" customWidth="1"/>
    <col min="3076" max="3076" width="12.28515625" style="1" customWidth="1"/>
    <col min="3077" max="3077" width="11.28515625" style="1" customWidth="1"/>
    <col min="3078" max="3078" width="12.7109375" style="1" customWidth="1"/>
    <col min="3079" max="3089" width="0" style="1" hidden="1" customWidth="1"/>
    <col min="3090" max="3090" width="13.28515625" style="1" customWidth="1"/>
    <col min="3091" max="3328" width="9.140625" style="1"/>
    <col min="3329" max="3329" width="8.140625" style="1" customWidth="1"/>
    <col min="3330" max="3330" width="34" style="1" customWidth="1"/>
    <col min="3331" max="3331" width="11.28515625" style="1" customWidth="1"/>
    <col min="3332" max="3332" width="12.28515625" style="1" customWidth="1"/>
    <col min="3333" max="3333" width="11.28515625" style="1" customWidth="1"/>
    <col min="3334" max="3334" width="12.7109375" style="1" customWidth="1"/>
    <col min="3335" max="3345" width="0" style="1" hidden="1" customWidth="1"/>
    <col min="3346" max="3346" width="13.28515625" style="1" customWidth="1"/>
    <col min="3347" max="3584" width="9.140625" style="1"/>
    <col min="3585" max="3585" width="8.140625" style="1" customWidth="1"/>
    <col min="3586" max="3586" width="34" style="1" customWidth="1"/>
    <col min="3587" max="3587" width="11.28515625" style="1" customWidth="1"/>
    <col min="3588" max="3588" width="12.28515625" style="1" customWidth="1"/>
    <col min="3589" max="3589" width="11.28515625" style="1" customWidth="1"/>
    <col min="3590" max="3590" width="12.7109375" style="1" customWidth="1"/>
    <col min="3591" max="3601" width="0" style="1" hidden="1" customWidth="1"/>
    <col min="3602" max="3602" width="13.28515625" style="1" customWidth="1"/>
    <col min="3603" max="3840" width="9.140625" style="1"/>
    <col min="3841" max="3841" width="8.140625" style="1" customWidth="1"/>
    <col min="3842" max="3842" width="34" style="1" customWidth="1"/>
    <col min="3843" max="3843" width="11.28515625" style="1" customWidth="1"/>
    <col min="3844" max="3844" width="12.28515625" style="1" customWidth="1"/>
    <col min="3845" max="3845" width="11.28515625" style="1" customWidth="1"/>
    <col min="3846" max="3846" width="12.7109375" style="1" customWidth="1"/>
    <col min="3847" max="3857" width="0" style="1" hidden="1" customWidth="1"/>
    <col min="3858" max="3858" width="13.28515625" style="1" customWidth="1"/>
    <col min="3859" max="4096" width="9.140625" style="1"/>
    <col min="4097" max="4097" width="8.140625" style="1" customWidth="1"/>
    <col min="4098" max="4098" width="34" style="1" customWidth="1"/>
    <col min="4099" max="4099" width="11.28515625" style="1" customWidth="1"/>
    <col min="4100" max="4100" width="12.28515625" style="1" customWidth="1"/>
    <col min="4101" max="4101" width="11.28515625" style="1" customWidth="1"/>
    <col min="4102" max="4102" width="12.7109375" style="1" customWidth="1"/>
    <col min="4103" max="4113" width="0" style="1" hidden="1" customWidth="1"/>
    <col min="4114" max="4114" width="13.28515625" style="1" customWidth="1"/>
    <col min="4115" max="4352" width="9.140625" style="1"/>
    <col min="4353" max="4353" width="8.140625" style="1" customWidth="1"/>
    <col min="4354" max="4354" width="34" style="1" customWidth="1"/>
    <col min="4355" max="4355" width="11.28515625" style="1" customWidth="1"/>
    <col min="4356" max="4356" width="12.28515625" style="1" customWidth="1"/>
    <col min="4357" max="4357" width="11.28515625" style="1" customWidth="1"/>
    <col min="4358" max="4358" width="12.7109375" style="1" customWidth="1"/>
    <col min="4359" max="4369" width="0" style="1" hidden="1" customWidth="1"/>
    <col min="4370" max="4370" width="13.28515625" style="1" customWidth="1"/>
    <col min="4371" max="4608" width="9.140625" style="1"/>
    <col min="4609" max="4609" width="8.140625" style="1" customWidth="1"/>
    <col min="4610" max="4610" width="34" style="1" customWidth="1"/>
    <col min="4611" max="4611" width="11.28515625" style="1" customWidth="1"/>
    <col min="4612" max="4612" width="12.28515625" style="1" customWidth="1"/>
    <col min="4613" max="4613" width="11.28515625" style="1" customWidth="1"/>
    <col min="4614" max="4614" width="12.7109375" style="1" customWidth="1"/>
    <col min="4615" max="4625" width="0" style="1" hidden="1" customWidth="1"/>
    <col min="4626" max="4626" width="13.28515625" style="1" customWidth="1"/>
    <col min="4627" max="4864" width="9.140625" style="1"/>
    <col min="4865" max="4865" width="8.140625" style="1" customWidth="1"/>
    <col min="4866" max="4866" width="34" style="1" customWidth="1"/>
    <col min="4867" max="4867" width="11.28515625" style="1" customWidth="1"/>
    <col min="4868" max="4868" width="12.28515625" style="1" customWidth="1"/>
    <col min="4869" max="4869" width="11.28515625" style="1" customWidth="1"/>
    <col min="4870" max="4870" width="12.7109375" style="1" customWidth="1"/>
    <col min="4871" max="4881" width="0" style="1" hidden="1" customWidth="1"/>
    <col min="4882" max="4882" width="13.28515625" style="1" customWidth="1"/>
    <col min="4883" max="5120" width="9.140625" style="1"/>
    <col min="5121" max="5121" width="8.140625" style="1" customWidth="1"/>
    <col min="5122" max="5122" width="34" style="1" customWidth="1"/>
    <col min="5123" max="5123" width="11.28515625" style="1" customWidth="1"/>
    <col min="5124" max="5124" width="12.28515625" style="1" customWidth="1"/>
    <col min="5125" max="5125" width="11.28515625" style="1" customWidth="1"/>
    <col min="5126" max="5126" width="12.7109375" style="1" customWidth="1"/>
    <col min="5127" max="5137" width="0" style="1" hidden="1" customWidth="1"/>
    <col min="5138" max="5138" width="13.28515625" style="1" customWidth="1"/>
    <col min="5139" max="5376" width="9.140625" style="1"/>
    <col min="5377" max="5377" width="8.140625" style="1" customWidth="1"/>
    <col min="5378" max="5378" width="34" style="1" customWidth="1"/>
    <col min="5379" max="5379" width="11.28515625" style="1" customWidth="1"/>
    <col min="5380" max="5380" width="12.28515625" style="1" customWidth="1"/>
    <col min="5381" max="5381" width="11.28515625" style="1" customWidth="1"/>
    <col min="5382" max="5382" width="12.7109375" style="1" customWidth="1"/>
    <col min="5383" max="5393" width="0" style="1" hidden="1" customWidth="1"/>
    <col min="5394" max="5394" width="13.28515625" style="1" customWidth="1"/>
    <col min="5395" max="5632" width="9.140625" style="1"/>
    <col min="5633" max="5633" width="8.140625" style="1" customWidth="1"/>
    <col min="5634" max="5634" width="34" style="1" customWidth="1"/>
    <col min="5635" max="5635" width="11.28515625" style="1" customWidth="1"/>
    <col min="5636" max="5636" width="12.28515625" style="1" customWidth="1"/>
    <col min="5637" max="5637" width="11.28515625" style="1" customWidth="1"/>
    <col min="5638" max="5638" width="12.7109375" style="1" customWidth="1"/>
    <col min="5639" max="5649" width="0" style="1" hidden="1" customWidth="1"/>
    <col min="5650" max="5650" width="13.28515625" style="1" customWidth="1"/>
    <col min="5651" max="5888" width="9.140625" style="1"/>
    <col min="5889" max="5889" width="8.140625" style="1" customWidth="1"/>
    <col min="5890" max="5890" width="34" style="1" customWidth="1"/>
    <col min="5891" max="5891" width="11.28515625" style="1" customWidth="1"/>
    <col min="5892" max="5892" width="12.28515625" style="1" customWidth="1"/>
    <col min="5893" max="5893" width="11.28515625" style="1" customWidth="1"/>
    <col min="5894" max="5894" width="12.7109375" style="1" customWidth="1"/>
    <col min="5895" max="5905" width="0" style="1" hidden="1" customWidth="1"/>
    <col min="5906" max="5906" width="13.28515625" style="1" customWidth="1"/>
    <col min="5907" max="6144" width="9.140625" style="1"/>
    <col min="6145" max="6145" width="8.140625" style="1" customWidth="1"/>
    <col min="6146" max="6146" width="34" style="1" customWidth="1"/>
    <col min="6147" max="6147" width="11.28515625" style="1" customWidth="1"/>
    <col min="6148" max="6148" width="12.28515625" style="1" customWidth="1"/>
    <col min="6149" max="6149" width="11.28515625" style="1" customWidth="1"/>
    <col min="6150" max="6150" width="12.7109375" style="1" customWidth="1"/>
    <col min="6151" max="6161" width="0" style="1" hidden="1" customWidth="1"/>
    <col min="6162" max="6162" width="13.28515625" style="1" customWidth="1"/>
    <col min="6163" max="6400" width="9.140625" style="1"/>
    <col min="6401" max="6401" width="8.140625" style="1" customWidth="1"/>
    <col min="6402" max="6402" width="34" style="1" customWidth="1"/>
    <col min="6403" max="6403" width="11.28515625" style="1" customWidth="1"/>
    <col min="6404" max="6404" width="12.28515625" style="1" customWidth="1"/>
    <col min="6405" max="6405" width="11.28515625" style="1" customWidth="1"/>
    <col min="6406" max="6406" width="12.7109375" style="1" customWidth="1"/>
    <col min="6407" max="6417" width="0" style="1" hidden="1" customWidth="1"/>
    <col min="6418" max="6418" width="13.28515625" style="1" customWidth="1"/>
    <col min="6419" max="6656" width="9.140625" style="1"/>
    <col min="6657" max="6657" width="8.140625" style="1" customWidth="1"/>
    <col min="6658" max="6658" width="34" style="1" customWidth="1"/>
    <col min="6659" max="6659" width="11.28515625" style="1" customWidth="1"/>
    <col min="6660" max="6660" width="12.28515625" style="1" customWidth="1"/>
    <col min="6661" max="6661" width="11.28515625" style="1" customWidth="1"/>
    <col min="6662" max="6662" width="12.7109375" style="1" customWidth="1"/>
    <col min="6663" max="6673" width="0" style="1" hidden="1" customWidth="1"/>
    <col min="6674" max="6674" width="13.28515625" style="1" customWidth="1"/>
    <col min="6675" max="6912" width="9.140625" style="1"/>
    <col min="6913" max="6913" width="8.140625" style="1" customWidth="1"/>
    <col min="6914" max="6914" width="34" style="1" customWidth="1"/>
    <col min="6915" max="6915" width="11.28515625" style="1" customWidth="1"/>
    <col min="6916" max="6916" width="12.28515625" style="1" customWidth="1"/>
    <col min="6917" max="6917" width="11.28515625" style="1" customWidth="1"/>
    <col min="6918" max="6918" width="12.7109375" style="1" customWidth="1"/>
    <col min="6919" max="6929" width="0" style="1" hidden="1" customWidth="1"/>
    <col min="6930" max="6930" width="13.28515625" style="1" customWidth="1"/>
    <col min="6931" max="7168" width="9.140625" style="1"/>
    <col min="7169" max="7169" width="8.140625" style="1" customWidth="1"/>
    <col min="7170" max="7170" width="34" style="1" customWidth="1"/>
    <col min="7171" max="7171" width="11.28515625" style="1" customWidth="1"/>
    <col min="7172" max="7172" width="12.28515625" style="1" customWidth="1"/>
    <col min="7173" max="7173" width="11.28515625" style="1" customWidth="1"/>
    <col min="7174" max="7174" width="12.7109375" style="1" customWidth="1"/>
    <col min="7175" max="7185" width="0" style="1" hidden="1" customWidth="1"/>
    <col min="7186" max="7186" width="13.28515625" style="1" customWidth="1"/>
    <col min="7187" max="7424" width="9.140625" style="1"/>
    <col min="7425" max="7425" width="8.140625" style="1" customWidth="1"/>
    <col min="7426" max="7426" width="34" style="1" customWidth="1"/>
    <col min="7427" max="7427" width="11.28515625" style="1" customWidth="1"/>
    <col min="7428" max="7428" width="12.28515625" style="1" customWidth="1"/>
    <col min="7429" max="7429" width="11.28515625" style="1" customWidth="1"/>
    <col min="7430" max="7430" width="12.7109375" style="1" customWidth="1"/>
    <col min="7431" max="7441" width="0" style="1" hidden="1" customWidth="1"/>
    <col min="7442" max="7442" width="13.28515625" style="1" customWidth="1"/>
    <col min="7443" max="7680" width="9.140625" style="1"/>
    <col min="7681" max="7681" width="8.140625" style="1" customWidth="1"/>
    <col min="7682" max="7682" width="34" style="1" customWidth="1"/>
    <col min="7683" max="7683" width="11.28515625" style="1" customWidth="1"/>
    <col min="7684" max="7684" width="12.28515625" style="1" customWidth="1"/>
    <col min="7685" max="7685" width="11.28515625" style="1" customWidth="1"/>
    <col min="7686" max="7686" width="12.7109375" style="1" customWidth="1"/>
    <col min="7687" max="7697" width="0" style="1" hidden="1" customWidth="1"/>
    <col min="7698" max="7698" width="13.28515625" style="1" customWidth="1"/>
    <col min="7699" max="7936" width="9.140625" style="1"/>
    <col min="7937" max="7937" width="8.140625" style="1" customWidth="1"/>
    <col min="7938" max="7938" width="34" style="1" customWidth="1"/>
    <col min="7939" max="7939" width="11.28515625" style="1" customWidth="1"/>
    <col min="7940" max="7940" width="12.28515625" style="1" customWidth="1"/>
    <col min="7941" max="7941" width="11.28515625" style="1" customWidth="1"/>
    <col min="7942" max="7942" width="12.7109375" style="1" customWidth="1"/>
    <col min="7943" max="7953" width="0" style="1" hidden="1" customWidth="1"/>
    <col min="7954" max="7954" width="13.28515625" style="1" customWidth="1"/>
    <col min="7955" max="8192" width="9.140625" style="1"/>
    <col min="8193" max="8193" width="8.140625" style="1" customWidth="1"/>
    <col min="8194" max="8194" width="34" style="1" customWidth="1"/>
    <col min="8195" max="8195" width="11.28515625" style="1" customWidth="1"/>
    <col min="8196" max="8196" width="12.28515625" style="1" customWidth="1"/>
    <col min="8197" max="8197" width="11.28515625" style="1" customWidth="1"/>
    <col min="8198" max="8198" width="12.7109375" style="1" customWidth="1"/>
    <col min="8199" max="8209" width="0" style="1" hidden="1" customWidth="1"/>
    <col min="8210" max="8210" width="13.28515625" style="1" customWidth="1"/>
    <col min="8211" max="8448" width="9.140625" style="1"/>
    <col min="8449" max="8449" width="8.140625" style="1" customWidth="1"/>
    <col min="8450" max="8450" width="34" style="1" customWidth="1"/>
    <col min="8451" max="8451" width="11.28515625" style="1" customWidth="1"/>
    <col min="8452" max="8452" width="12.28515625" style="1" customWidth="1"/>
    <col min="8453" max="8453" width="11.28515625" style="1" customWidth="1"/>
    <col min="8454" max="8454" width="12.7109375" style="1" customWidth="1"/>
    <col min="8455" max="8465" width="0" style="1" hidden="1" customWidth="1"/>
    <col min="8466" max="8466" width="13.28515625" style="1" customWidth="1"/>
    <col min="8467" max="8704" width="9.140625" style="1"/>
    <col min="8705" max="8705" width="8.140625" style="1" customWidth="1"/>
    <col min="8706" max="8706" width="34" style="1" customWidth="1"/>
    <col min="8707" max="8707" width="11.28515625" style="1" customWidth="1"/>
    <col min="8708" max="8708" width="12.28515625" style="1" customWidth="1"/>
    <col min="8709" max="8709" width="11.28515625" style="1" customWidth="1"/>
    <col min="8710" max="8710" width="12.7109375" style="1" customWidth="1"/>
    <col min="8711" max="8721" width="0" style="1" hidden="1" customWidth="1"/>
    <col min="8722" max="8722" width="13.28515625" style="1" customWidth="1"/>
    <col min="8723" max="8960" width="9.140625" style="1"/>
    <col min="8961" max="8961" width="8.140625" style="1" customWidth="1"/>
    <col min="8962" max="8962" width="34" style="1" customWidth="1"/>
    <col min="8963" max="8963" width="11.28515625" style="1" customWidth="1"/>
    <col min="8964" max="8964" width="12.28515625" style="1" customWidth="1"/>
    <col min="8965" max="8965" width="11.28515625" style="1" customWidth="1"/>
    <col min="8966" max="8966" width="12.7109375" style="1" customWidth="1"/>
    <col min="8967" max="8977" width="0" style="1" hidden="1" customWidth="1"/>
    <col min="8978" max="8978" width="13.28515625" style="1" customWidth="1"/>
    <col min="8979" max="9216" width="9.140625" style="1"/>
    <col min="9217" max="9217" width="8.140625" style="1" customWidth="1"/>
    <col min="9218" max="9218" width="34" style="1" customWidth="1"/>
    <col min="9219" max="9219" width="11.28515625" style="1" customWidth="1"/>
    <col min="9220" max="9220" width="12.28515625" style="1" customWidth="1"/>
    <col min="9221" max="9221" width="11.28515625" style="1" customWidth="1"/>
    <col min="9222" max="9222" width="12.7109375" style="1" customWidth="1"/>
    <col min="9223" max="9233" width="0" style="1" hidden="1" customWidth="1"/>
    <col min="9234" max="9234" width="13.28515625" style="1" customWidth="1"/>
    <col min="9235" max="9472" width="9.140625" style="1"/>
    <col min="9473" max="9473" width="8.140625" style="1" customWidth="1"/>
    <col min="9474" max="9474" width="34" style="1" customWidth="1"/>
    <col min="9475" max="9475" width="11.28515625" style="1" customWidth="1"/>
    <col min="9476" max="9476" width="12.28515625" style="1" customWidth="1"/>
    <col min="9477" max="9477" width="11.28515625" style="1" customWidth="1"/>
    <col min="9478" max="9478" width="12.7109375" style="1" customWidth="1"/>
    <col min="9479" max="9489" width="0" style="1" hidden="1" customWidth="1"/>
    <col min="9490" max="9490" width="13.28515625" style="1" customWidth="1"/>
    <col min="9491" max="9728" width="9.140625" style="1"/>
    <col min="9729" max="9729" width="8.140625" style="1" customWidth="1"/>
    <col min="9730" max="9730" width="34" style="1" customWidth="1"/>
    <col min="9731" max="9731" width="11.28515625" style="1" customWidth="1"/>
    <col min="9732" max="9732" width="12.28515625" style="1" customWidth="1"/>
    <col min="9733" max="9733" width="11.28515625" style="1" customWidth="1"/>
    <col min="9734" max="9734" width="12.7109375" style="1" customWidth="1"/>
    <col min="9735" max="9745" width="0" style="1" hidden="1" customWidth="1"/>
    <col min="9746" max="9746" width="13.28515625" style="1" customWidth="1"/>
    <col min="9747" max="9984" width="9.140625" style="1"/>
    <col min="9985" max="9985" width="8.140625" style="1" customWidth="1"/>
    <col min="9986" max="9986" width="34" style="1" customWidth="1"/>
    <col min="9987" max="9987" width="11.28515625" style="1" customWidth="1"/>
    <col min="9988" max="9988" width="12.28515625" style="1" customWidth="1"/>
    <col min="9989" max="9989" width="11.28515625" style="1" customWidth="1"/>
    <col min="9990" max="9990" width="12.7109375" style="1" customWidth="1"/>
    <col min="9991" max="10001" width="0" style="1" hidden="1" customWidth="1"/>
    <col min="10002" max="10002" width="13.28515625" style="1" customWidth="1"/>
    <col min="10003" max="10240" width="9.140625" style="1"/>
    <col min="10241" max="10241" width="8.140625" style="1" customWidth="1"/>
    <col min="10242" max="10242" width="34" style="1" customWidth="1"/>
    <col min="10243" max="10243" width="11.28515625" style="1" customWidth="1"/>
    <col min="10244" max="10244" width="12.28515625" style="1" customWidth="1"/>
    <col min="10245" max="10245" width="11.28515625" style="1" customWidth="1"/>
    <col min="10246" max="10246" width="12.7109375" style="1" customWidth="1"/>
    <col min="10247" max="10257" width="0" style="1" hidden="1" customWidth="1"/>
    <col min="10258" max="10258" width="13.28515625" style="1" customWidth="1"/>
    <col min="10259" max="10496" width="9.140625" style="1"/>
    <col min="10497" max="10497" width="8.140625" style="1" customWidth="1"/>
    <col min="10498" max="10498" width="34" style="1" customWidth="1"/>
    <col min="10499" max="10499" width="11.28515625" style="1" customWidth="1"/>
    <col min="10500" max="10500" width="12.28515625" style="1" customWidth="1"/>
    <col min="10501" max="10501" width="11.28515625" style="1" customWidth="1"/>
    <col min="10502" max="10502" width="12.7109375" style="1" customWidth="1"/>
    <col min="10503" max="10513" width="0" style="1" hidden="1" customWidth="1"/>
    <col min="10514" max="10514" width="13.28515625" style="1" customWidth="1"/>
    <col min="10515" max="10752" width="9.140625" style="1"/>
    <col min="10753" max="10753" width="8.140625" style="1" customWidth="1"/>
    <col min="10754" max="10754" width="34" style="1" customWidth="1"/>
    <col min="10755" max="10755" width="11.28515625" style="1" customWidth="1"/>
    <col min="10756" max="10756" width="12.28515625" style="1" customWidth="1"/>
    <col min="10757" max="10757" width="11.28515625" style="1" customWidth="1"/>
    <col min="10758" max="10758" width="12.7109375" style="1" customWidth="1"/>
    <col min="10759" max="10769" width="0" style="1" hidden="1" customWidth="1"/>
    <col min="10770" max="10770" width="13.28515625" style="1" customWidth="1"/>
    <col min="10771" max="11008" width="9.140625" style="1"/>
    <col min="11009" max="11009" width="8.140625" style="1" customWidth="1"/>
    <col min="11010" max="11010" width="34" style="1" customWidth="1"/>
    <col min="11011" max="11011" width="11.28515625" style="1" customWidth="1"/>
    <col min="11012" max="11012" width="12.28515625" style="1" customWidth="1"/>
    <col min="11013" max="11013" width="11.28515625" style="1" customWidth="1"/>
    <col min="11014" max="11014" width="12.7109375" style="1" customWidth="1"/>
    <col min="11015" max="11025" width="0" style="1" hidden="1" customWidth="1"/>
    <col min="11026" max="11026" width="13.28515625" style="1" customWidth="1"/>
    <col min="11027" max="11264" width="9.140625" style="1"/>
    <col min="11265" max="11265" width="8.140625" style="1" customWidth="1"/>
    <col min="11266" max="11266" width="34" style="1" customWidth="1"/>
    <col min="11267" max="11267" width="11.28515625" style="1" customWidth="1"/>
    <col min="11268" max="11268" width="12.28515625" style="1" customWidth="1"/>
    <col min="11269" max="11269" width="11.28515625" style="1" customWidth="1"/>
    <col min="11270" max="11270" width="12.7109375" style="1" customWidth="1"/>
    <col min="11271" max="11281" width="0" style="1" hidden="1" customWidth="1"/>
    <col min="11282" max="11282" width="13.28515625" style="1" customWidth="1"/>
    <col min="11283" max="11520" width="9.140625" style="1"/>
    <col min="11521" max="11521" width="8.140625" style="1" customWidth="1"/>
    <col min="11522" max="11522" width="34" style="1" customWidth="1"/>
    <col min="11523" max="11523" width="11.28515625" style="1" customWidth="1"/>
    <col min="11524" max="11524" width="12.28515625" style="1" customWidth="1"/>
    <col min="11525" max="11525" width="11.28515625" style="1" customWidth="1"/>
    <col min="11526" max="11526" width="12.7109375" style="1" customWidth="1"/>
    <col min="11527" max="11537" width="0" style="1" hidden="1" customWidth="1"/>
    <col min="11538" max="11538" width="13.28515625" style="1" customWidth="1"/>
    <col min="11539" max="11776" width="9.140625" style="1"/>
    <col min="11777" max="11777" width="8.140625" style="1" customWidth="1"/>
    <col min="11778" max="11778" width="34" style="1" customWidth="1"/>
    <col min="11779" max="11779" width="11.28515625" style="1" customWidth="1"/>
    <col min="11780" max="11780" width="12.28515625" style="1" customWidth="1"/>
    <col min="11781" max="11781" width="11.28515625" style="1" customWidth="1"/>
    <col min="11782" max="11782" width="12.7109375" style="1" customWidth="1"/>
    <col min="11783" max="11793" width="0" style="1" hidden="1" customWidth="1"/>
    <col min="11794" max="11794" width="13.28515625" style="1" customWidth="1"/>
    <col min="11795" max="12032" width="9.140625" style="1"/>
    <col min="12033" max="12033" width="8.140625" style="1" customWidth="1"/>
    <col min="12034" max="12034" width="34" style="1" customWidth="1"/>
    <col min="12035" max="12035" width="11.28515625" style="1" customWidth="1"/>
    <col min="12036" max="12036" width="12.28515625" style="1" customWidth="1"/>
    <col min="12037" max="12037" width="11.28515625" style="1" customWidth="1"/>
    <col min="12038" max="12038" width="12.7109375" style="1" customWidth="1"/>
    <col min="12039" max="12049" width="0" style="1" hidden="1" customWidth="1"/>
    <col min="12050" max="12050" width="13.28515625" style="1" customWidth="1"/>
    <col min="12051" max="12288" width="9.140625" style="1"/>
    <col min="12289" max="12289" width="8.140625" style="1" customWidth="1"/>
    <col min="12290" max="12290" width="34" style="1" customWidth="1"/>
    <col min="12291" max="12291" width="11.28515625" style="1" customWidth="1"/>
    <col min="12292" max="12292" width="12.28515625" style="1" customWidth="1"/>
    <col min="12293" max="12293" width="11.28515625" style="1" customWidth="1"/>
    <col min="12294" max="12294" width="12.7109375" style="1" customWidth="1"/>
    <col min="12295" max="12305" width="0" style="1" hidden="1" customWidth="1"/>
    <col min="12306" max="12306" width="13.28515625" style="1" customWidth="1"/>
    <col min="12307" max="12544" width="9.140625" style="1"/>
    <col min="12545" max="12545" width="8.140625" style="1" customWidth="1"/>
    <col min="12546" max="12546" width="34" style="1" customWidth="1"/>
    <col min="12547" max="12547" width="11.28515625" style="1" customWidth="1"/>
    <col min="12548" max="12548" width="12.28515625" style="1" customWidth="1"/>
    <col min="12549" max="12549" width="11.28515625" style="1" customWidth="1"/>
    <col min="12550" max="12550" width="12.7109375" style="1" customWidth="1"/>
    <col min="12551" max="12561" width="0" style="1" hidden="1" customWidth="1"/>
    <col min="12562" max="12562" width="13.28515625" style="1" customWidth="1"/>
    <col min="12563" max="12800" width="9.140625" style="1"/>
    <col min="12801" max="12801" width="8.140625" style="1" customWidth="1"/>
    <col min="12802" max="12802" width="34" style="1" customWidth="1"/>
    <col min="12803" max="12803" width="11.28515625" style="1" customWidth="1"/>
    <col min="12804" max="12804" width="12.28515625" style="1" customWidth="1"/>
    <col min="12805" max="12805" width="11.28515625" style="1" customWidth="1"/>
    <col min="12806" max="12806" width="12.7109375" style="1" customWidth="1"/>
    <col min="12807" max="12817" width="0" style="1" hidden="1" customWidth="1"/>
    <col min="12818" max="12818" width="13.28515625" style="1" customWidth="1"/>
    <col min="12819" max="13056" width="9.140625" style="1"/>
    <col min="13057" max="13057" width="8.140625" style="1" customWidth="1"/>
    <col min="13058" max="13058" width="34" style="1" customWidth="1"/>
    <col min="13059" max="13059" width="11.28515625" style="1" customWidth="1"/>
    <col min="13060" max="13060" width="12.28515625" style="1" customWidth="1"/>
    <col min="13061" max="13061" width="11.28515625" style="1" customWidth="1"/>
    <col min="13062" max="13062" width="12.7109375" style="1" customWidth="1"/>
    <col min="13063" max="13073" width="0" style="1" hidden="1" customWidth="1"/>
    <col min="13074" max="13074" width="13.28515625" style="1" customWidth="1"/>
    <col min="13075" max="13312" width="9.140625" style="1"/>
    <col min="13313" max="13313" width="8.140625" style="1" customWidth="1"/>
    <col min="13314" max="13314" width="34" style="1" customWidth="1"/>
    <col min="13315" max="13315" width="11.28515625" style="1" customWidth="1"/>
    <col min="13316" max="13316" width="12.28515625" style="1" customWidth="1"/>
    <col min="13317" max="13317" width="11.28515625" style="1" customWidth="1"/>
    <col min="13318" max="13318" width="12.7109375" style="1" customWidth="1"/>
    <col min="13319" max="13329" width="0" style="1" hidden="1" customWidth="1"/>
    <col min="13330" max="13330" width="13.28515625" style="1" customWidth="1"/>
    <col min="13331" max="13568" width="9.140625" style="1"/>
    <col min="13569" max="13569" width="8.140625" style="1" customWidth="1"/>
    <col min="13570" max="13570" width="34" style="1" customWidth="1"/>
    <col min="13571" max="13571" width="11.28515625" style="1" customWidth="1"/>
    <col min="13572" max="13572" width="12.28515625" style="1" customWidth="1"/>
    <col min="13573" max="13573" width="11.28515625" style="1" customWidth="1"/>
    <col min="13574" max="13574" width="12.7109375" style="1" customWidth="1"/>
    <col min="13575" max="13585" width="0" style="1" hidden="1" customWidth="1"/>
    <col min="13586" max="13586" width="13.28515625" style="1" customWidth="1"/>
    <col min="13587" max="13824" width="9.140625" style="1"/>
    <col min="13825" max="13825" width="8.140625" style="1" customWidth="1"/>
    <col min="13826" max="13826" width="34" style="1" customWidth="1"/>
    <col min="13827" max="13827" width="11.28515625" style="1" customWidth="1"/>
    <col min="13828" max="13828" width="12.28515625" style="1" customWidth="1"/>
    <col min="13829" max="13829" width="11.28515625" style="1" customWidth="1"/>
    <col min="13830" max="13830" width="12.7109375" style="1" customWidth="1"/>
    <col min="13831" max="13841" width="0" style="1" hidden="1" customWidth="1"/>
    <col min="13842" max="13842" width="13.28515625" style="1" customWidth="1"/>
    <col min="13843" max="14080" width="9.140625" style="1"/>
    <col min="14081" max="14081" width="8.140625" style="1" customWidth="1"/>
    <col min="14082" max="14082" width="34" style="1" customWidth="1"/>
    <col min="14083" max="14083" width="11.28515625" style="1" customWidth="1"/>
    <col min="14084" max="14084" width="12.28515625" style="1" customWidth="1"/>
    <col min="14085" max="14085" width="11.28515625" style="1" customWidth="1"/>
    <col min="14086" max="14086" width="12.7109375" style="1" customWidth="1"/>
    <col min="14087" max="14097" width="0" style="1" hidden="1" customWidth="1"/>
    <col min="14098" max="14098" width="13.28515625" style="1" customWidth="1"/>
    <col min="14099" max="14336" width="9.140625" style="1"/>
    <col min="14337" max="14337" width="8.140625" style="1" customWidth="1"/>
    <col min="14338" max="14338" width="34" style="1" customWidth="1"/>
    <col min="14339" max="14339" width="11.28515625" style="1" customWidth="1"/>
    <col min="14340" max="14340" width="12.28515625" style="1" customWidth="1"/>
    <col min="14341" max="14341" width="11.28515625" style="1" customWidth="1"/>
    <col min="14342" max="14342" width="12.7109375" style="1" customWidth="1"/>
    <col min="14343" max="14353" width="0" style="1" hidden="1" customWidth="1"/>
    <col min="14354" max="14354" width="13.28515625" style="1" customWidth="1"/>
    <col min="14355" max="14592" width="9.140625" style="1"/>
    <col min="14593" max="14593" width="8.140625" style="1" customWidth="1"/>
    <col min="14594" max="14594" width="34" style="1" customWidth="1"/>
    <col min="14595" max="14595" width="11.28515625" style="1" customWidth="1"/>
    <col min="14596" max="14596" width="12.28515625" style="1" customWidth="1"/>
    <col min="14597" max="14597" width="11.28515625" style="1" customWidth="1"/>
    <col min="14598" max="14598" width="12.7109375" style="1" customWidth="1"/>
    <col min="14599" max="14609" width="0" style="1" hidden="1" customWidth="1"/>
    <col min="14610" max="14610" width="13.28515625" style="1" customWidth="1"/>
    <col min="14611" max="14848" width="9.140625" style="1"/>
    <col min="14849" max="14849" width="8.140625" style="1" customWidth="1"/>
    <col min="14850" max="14850" width="34" style="1" customWidth="1"/>
    <col min="14851" max="14851" width="11.28515625" style="1" customWidth="1"/>
    <col min="14852" max="14852" width="12.28515625" style="1" customWidth="1"/>
    <col min="14853" max="14853" width="11.28515625" style="1" customWidth="1"/>
    <col min="14854" max="14854" width="12.7109375" style="1" customWidth="1"/>
    <col min="14855" max="14865" width="0" style="1" hidden="1" customWidth="1"/>
    <col min="14866" max="14866" width="13.28515625" style="1" customWidth="1"/>
    <col min="14867" max="15104" width="9.140625" style="1"/>
    <col min="15105" max="15105" width="8.140625" style="1" customWidth="1"/>
    <col min="15106" max="15106" width="34" style="1" customWidth="1"/>
    <col min="15107" max="15107" width="11.28515625" style="1" customWidth="1"/>
    <col min="15108" max="15108" width="12.28515625" style="1" customWidth="1"/>
    <col min="15109" max="15109" width="11.28515625" style="1" customWidth="1"/>
    <col min="15110" max="15110" width="12.7109375" style="1" customWidth="1"/>
    <col min="15111" max="15121" width="0" style="1" hidden="1" customWidth="1"/>
    <col min="15122" max="15122" width="13.28515625" style="1" customWidth="1"/>
    <col min="15123" max="15360" width="9.140625" style="1"/>
    <col min="15361" max="15361" width="8.140625" style="1" customWidth="1"/>
    <col min="15362" max="15362" width="34" style="1" customWidth="1"/>
    <col min="15363" max="15363" width="11.28515625" style="1" customWidth="1"/>
    <col min="15364" max="15364" width="12.28515625" style="1" customWidth="1"/>
    <col min="15365" max="15365" width="11.28515625" style="1" customWidth="1"/>
    <col min="15366" max="15366" width="12.7109375" style="1" customWidth="1"/>
    <col min="15367" max="15377" width="0" style="1" hidden="1" customWidth="1"/>
    <col min="15378" max="15378" width="13.28515625" style="1" customWidth="1"/>
    <col min="15379" max="15616" width="9.140625" style="1"/>
    <col min="15617" max="15617" width="8.140625" style="1" customWidth="1"/>
    <col min="15618" max="15618" width="34" style="1" customWidth="1"/>
    <col min="15619" max="15619" width="11.28515625" style="1" customWidth="1"/>
    <col min="15620" max="15620" width="12.28515625" style="1" customWidth="1"/>
    <col min="15621" max="15621" width="11.28515625" style="1" customWidth="1"/>
    <col min="15622" max="15622" width="12.7109375" style="1" customWidth="1"/>
    <col min="15623" max="15633" width="0" style="1" hidden="1" customWidth="1"/>
    <col min="15634" max="15634" width="13.28515625" style="1" customWidth="1"/>
    <col min="15635" max="15872" width="9.140625" style="1"/>
    <col min="15873" max="15873" width="8.140625" style="1" customWidth="1"/>
    <col min="15874" max="15874" width="34" style="1" customWidth="1"/>
    <col min="15875" max="15875" width="11.28515625" style="1" customWidth="1"/>
    <col min="15876" max="15876" width="12.28515625" style="1" customWidth="1"/>
    <col min="15877" max="15877" width="11.28515625" style="1" customWidth="1"/>
    <col min="15878" max="15878" width="12.7109375" style="1" customWidth="1"/>
    <col min="15879" max="15889" width="0" style="1" hidden="1" customWidth="1"/>
    <col min="15890" max="15890" width="13.28515625" style="1" customWidth="1"/>
    <col min="15891" max="16128" width="9.140625" style="1"/>
    <col min="16129" max="16129" width="8.140625" style="1" customWidth="1"/>
    <col min="16130" max="16130" width="34" style="1" customWidth="1"/>
    <col min="16131" max="16131" width="11.28515625" style="1" customWidth="1"/>
    <col min="16132" max="16132" width="12.28515625" style="1" customWidth="1"/>
    <col min="16133" max="16133" width="11.28515625" style="1" customWidth="1"/>
    <col min="16134" max="16134" width="12.7109375" style="1" customWidth="1"/>
    <col min="16135" max="16145" width="0" style="1" hidden="1" customWidth="1"/>
    <col min="16146" max="16146" width="13.28515625" style="1" customWidth="1"/>
    <col min="16147" max="16384" width="9.140625" style="1"/>
  </cols>
  <sheetData>
    <row r="1" spans="1:18" ht="15" customHeight="1" x14ac:dyDescent="0.25">
      <c r="A1" s="1">
        <v>6</v>
      </c>
      <c r="B1" s="35" t="s">
        <v>0</v>
      </c>
      <c r="C1" s="35"/>
      <c r="D1" s="40" t="s">
        <v>1</v>
      </c>
      <c r="E1" s="40"/>
      <c r="F1" s="40"/>
      <c r="G1" s="40"/>
      <c r="H1" s="40"/>
      <c r="I1" s="35"/>
      <c r="J1" s="35"/>
      <c r="K1" s="35"/>
      <c r="L1" s="35"/>
      <c r="M1" s="35"/>
      <c r="N1" s="40"/>
      <c r="O1" s="40"/>
      <c r="P1" s="40"/>
      <c r="Q1" s="40"/>
      <c r="R1" s="40"/>
    </row>
    <row r="2" spans="1:18" ht="15" customHeight="1" x14ac:dyDescent="0.25">
      <c r="B2" s="35" t="s">
        <v>121</v>
      </c>
      <c r="C2" s="35"/>
      <c r="D2" s="40" t="s">
        <v>3</v>
      </c>
      <c r="E2" s="41"/>
      <c r="F2" s="41"/>
      <c r="G2" s="41"/>
      <c r="H2" s="41"/>
      <c r="I2" s="35"/>
      <c r="J2" s="35"/>
      <c r="K2" s="35"/>
      <c r="L2" s="35"/>
      <c r="M2" s="35"/>
      <c r="N2" s="40"/>
      <c r="O2" s="41"/>
      <c r="P2" s="41"/>
      <c r="Q2" s="41"/>
      <c r="R2" s="41"/>
    </row>
    <row r="3" spans="1:18" ht="15" customHeight="1" x14ac:dyDescent="0.25">
      <c r="B3" s="35" t="s">
        <v>48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21" customHeight="1" x14ac:dyDescent="0.25">
      <c r="B4" s="35" t="s">
        <v>49</v>
      </c>
      <c r="C4" s="35"/>
      <c r="D4" s="55" t="s">
        <v>58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18" ht="6.75" customHeight="1" x14ac:dyDescent="0.2"/>
    <row r="6" spans="1:18" ht="15" customHeight="1" x14ac:dyDescent="0.2">
      <c r="A6" s="37" t="s">
        <v>4</v>
      </c>
      <c r="B6" s="37" t="s">
        <v>5</v>
      </c>
      <c r="C6" s="38" t="s">
        <v>6</v>
      </c>
      <c r="D6" s="38" t="s">
        <v>7</v>
      </c>
      <c r="E6" s="38" t="s">
        <v>8</v>
      </c>
      <c r="F6" s="42" t="s">
        <v>9</v>
      </c>
      <c r="G6" s="39" t="s">
        <v>10</v>
      </c>
      <c r="H6" s="39"/>
      <c r="I6" s="39"/>
      <c r="J6" s="39"/>
      <c r="K6" s="39"/>
      <c r="L6" s="39"/>
      <c r="M6" s="39" t="s">
        <v>11</v>
      </c>
      <c r="N6" s="39"/>
      <c r="O6" s="39"/>
      <c r="P6" s="39"/>
      <c r="Q6" s="39"/>
      <c r="R6" s="44" t="s">
        <v>12</v>
      </c>
    </row>
    <row r="7" spans="1:18" ht="87.75" customHeight="1" x14ac:dyDescent="0.2">
      <c r="A7" s="37"/>
      <c r="B7" s="37"/>
      <c r="C7" s="39"/>
      <c r="D7" s="39"/>
      <c r="E7" s="39"/>
      <c r="F7" s="43"/>
      <c r="G7" s="34" t="s">
        <v>13</v>
      </c>
      <c r="H7" s="34" t="s">
        <v>14</v>
      </c>
      <c r="I7" s="34" t="s">
        <v>15</v>
      </c>
      <c r="J7" s="34" t="s">
        <v>16</v>
      </c>
      <c r="K7" s="34" t="s">
        <v>17</v>
      </c>
      <c r="L7" s="34" t="s">
        <v>18</v>
      </c>
      <c r="M7" s="34" t="s">
        <v>19</v>
      </c>
      <c r="N7" s="34" t="s">
        <v>20</v>
      </c>
      <c r="O7" s="34" t="s">
        <v>21</v>
      </c>
      <c r="P7" s="34" t="s">
        <v>22</v>
      </c>
      <c r="Q7" s="34" t="s">
        <v>23</v>
      </c>
      <c r="R7" s="44"/>
    </row>
    <row r="8" spans="1:18" ht="15" customHeight="1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</row>
    <row r="9" spans="1:18" ht="15" customHeight="1" x14ac:dyDescent="0.2">
      <c r="A9" s="6"/>
      <c r="B9" s="36" t="s">
        <v>122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5" customHeight="1" x14ac:dyDescent="0.2">
      <c r="A10" s="6"/>
      <c r="B10" s="36" t="s">
        <v>25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x14ac:dyDescent="0.2">
      <c r="A11" s="6">
        <v>165</v>
      </c>
      <c r="B11" s="62" t="s">
        <v>46</v>
      </c>
      <c r="C11" s="67">
        <v>140</v>
      </c>
      <c r="D11" s="67">
        <v>4.0999999999999996</v>
      </c>
      <c r="E11" s="67">
        <v>4.2699999999999996</v>
      </c>
      <c r="F11" s="67">
        <v>21.48</v>
      </c>
      <c r="G11" s="67">
        <v>68.37</v>
      </c>
      <c r="H11" s="67">
        <v>124</v>
      </c>
      <c r="I11" s="67">
        <v>11.79</v>
      </c>
      <c r="J11" s="67">
        <v>8.09</v>
      </c>
      <c r="K11" s="67">
        <v>97.68</v>
      </c>
      <c r="L11" s="67">
        <v>4.1100000000000003</v>
      </c>
      <c r="M11" s="68">
        <v>17.600000000000001</v>
      </c>
      <c r="N11" s="68">
        <v>0.308</v>
      </c>
      <c r="O11" s="68">
        <v>9.6000000000000002E-2</v>
      </c>
      <c r="P11" s="68">
        <v>1.179</v>
      </c>
      <c r="Q11" s="68"/>
      <c r="R11" s="67">
        <v>128.47999999999999</v>
      </c>
    </row>
    <row r="12" spans="1:18" ht="14.25" customHeight="1" x14ac:dyDescent="0.2">
      <c r="A12" s="6">
        <v>1</v>
      </c>
      <c r="B12" s="59" t="s">
        <v>55</v>
      </c>
      <c r="C12" s="60">
        <v>26</v>
      </c>
      <c r="D12" s="60">
        <v>1.65</v>
      </c>
      <c r="E12" s="60">
        <v>5.17</v>
      </c>
      <c r="F12" s="60">
        <v>10</v>
      </c>
      <c r="G12" s="60">
        <v>79.599999999999994</v>
      </c>
      <c r="H12" s="60">
        <v>29.38</v>
      </c>
      <c r="I12" s="60">
        <v>6.36</v>
      </c>
      <c r="J12" s="60">
        <v>6.78</v>
      </c>
      <c r="K12" s="60">
        <v>19.93</v>
      </c>
      <c r="L12" s="60">
        <v>0.42</v>
      </c>
      <c r="M12" s="61">
        <v>27.39</v>
      </c>
      <c r="N12" s="61">
        <v>3.4000000000000002E-2</v>
      </c>
      <c r="O12" s="61">
        <v>2.1000000000000001E-2</v>
      </c>
      <c r="P12" s="61">
        <v>0.33</v>
      </c>
      <c r="Q12" s="61"/>
      <c r="R12" s="60">
        <v>93.15</v>
      </c>
    </row>
    <row r="13" spans="1:18" ht="14.25" customHeight="1" x14ac:dyDescent="0.2">
      <c r="A13" s="6"/>
      <c r="B13" s="59" t="s">
        <v>26</v>
      </c>
      <c r="C13" s="60">
        <v>20</v>
      </c>
      <c r="D13" s="60"/>
      <c r="E13" s="60"/>
      <c r="F13" s="60"/>
      <c r="G13" s="60"/>
      <c r="H13" s="60"/>
      <c r="I13" s="60"/>
      <c r="J13" s="60"/>
      <c r="K13" s="60"/>
      <c r="L13" s="60"/>
      <c r="M13" s="61"/>
      <c r="N13" s="61"/>
      <c r="O13" s="61"/>
      <c r="P13" s="61"/>
      <c r="Q13" s="61"/>
      <c r="R13" s="70">
        <v>50</v>
      </c>
    </row>
    <row r="14" spans="1:18" ht="14.25" customHeight="1" x14ac:dyDescent="0.2">
      <c r="A14" s="6"/>
      <c r="B14" s="59" t="s">
        <v>27</v>
      </c>
      <c r="C14" s="60">
        <v>6</v>
      </c>
      <c r="D14" s="60"/>
      <c r="E14" s="60"/>
      <c r="F14" s="60"/>
      <c r="G14" s="60"/>
      <c r="H14" s="60"/>
      <c r="I14" s="60"/>
      <c r="J14" s="60"/>
      <c r="K14" s="60"/>
      <c r="L14" s="60"/>
      <c r="M14" s="61"/>
      <c r="N14" s="61"/>
      <c r="O14" s="61"/>
      <c r="P14" s="61"/>
      <c r="Q14" s="61"/>
      <c r="R14" s="60"/>
    </row>
    <row r="15" spans="1:18" ht="13.5" customHeight="1" x14ac:dyDescent="0.2">
      <c r="A15" s="6">
        <v>7</v>
      </c>
      <c r="B15" s="16" t="s">
        <v>28</v>
      </c>
      <c r="C15" s="60">
        <v>7</v>
      </c>
      <c r="D15" s="60">
        <v>1.84</v>
      </c>
      <c r="E15" s="60">
        <v>1.86</v>
      </c>
      <c r="F15" s="60"/>
      <c r="G15" s="60">
        <v>77</v>
      </c>
      <c r="H15" s="60">
        <v>7</v>
      </c>
      <c r="I15" s="60">
        <v>70</v>
      </c>
      <c r="J15" s="60">
        <v>3.85</v>
      </c>
      <c r="K15" s="60">
        <v>42</v>
      </c>
      <c r="L15" s="60">
        <v>0.49</v>
      </c>
      <c r="M15" s="61">
        <v>14.7</v>
      </c>
      <c r="N15" s="61">
        <v>0</v>
      </c>
      <c r="O15" s="61">
        <v>2.8000000000000001E-2</v>
      </c>
      <c r="P15" s="61">
        <v>1.4E-2</v>
      </c>
      <c r="Q15" s="61">
        <v>4.9000000000000002E-2</v>
      </c>
      <c r="R15" s="60">
        <v>23.8</v>
      </c>
    </row>
    <row r="16" spans="1:18" ht="15" customHeight="1" x14ac:dyDescent="0.2">
      <c r="A16" s="6">
        <v>393</v>
      </c>
      <c r="B16" s="62" t="s">
        <v>29</v>
      </c>
      <c r="C16" s="60">
        <v>150</v>
      </c>
      <c r="D16" s="60">
        <v>7.0000000000000007E-2</v>
      </c>
      <c r="E16" s="60">
        <v>1.2999999999999999E-2</v>
      </c>
      <c r="F16" s="60">
        <v>7.1</v>
      </c>
      <c r="G16" s="60">
        <v>0.04</v>
      </c>
      <c r="H16" s="60">
        <v>0.6</v>
      </c>
      <c r="I16" s="60">
        <v>10.9</v>
      </c>
      <c r="J16" s="60">
        <v>9.4</v>
      </c>
      <c r="K16" s="60">
        <v>1.3</v>
      </c>
      <c r="L16" s="60">
        <v>2.4</v>
      </c>
      <c r="M16" s="61"/>
      <c r="N16" s="61"/>
      <c r="O16" s="61">
        <v>0</v>
      </c>
      <c r="P16" s="61">
        <v>2.5999999999999999E-2</v>
      </c>
      <c r="Q16" s="71">
        <v>1.42</v>
      </c>
      <c r="R16" s="60">
        <v>29</v>
      </c>
    </row>
    <row r="17" spans="1:18" ht="15" customHeight="1" x14ac:dyDescent="0.2">
      <c r="A17" s="6"/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1"/>
      <c r="N17" s="61"/>
      <c r="O17" s="61"/>
      <c r="P17" s="61"/>
      <c r="Q17" s="61"/>
      <c r="R17" s="60"/>
    </row>
    <row r="18" spans="1:18" ht="15" customHeight="1" x14ac:dyDescent="0.25">
      <c r="A18" s="6"/>
      <c r="B18" s="65" t="s">
        <v>30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61"/>
      <c r="O18" s="61"/>
      <c r="P18" s="61"/>
      <c r="Q18" s="61"/>
      <c r="R18" s="60"/>
    </row>
    <row r="19" spans="1:18" ht="15" customHeight="1" x14ac:dyDescent="0.2">
      <c r="A19" s="6"/>
      <c r="B19" s="6" t="s">
        <v>47</v>
      </c>
      <c r="C19" s="99">
        <v>100</v>
      </c>
      <c r="D19" s="99">
        <v>0.5</v>
      </c>
      <c r="E19" s="99">
        <v>0.1</v>
      </c>
      <c r="F19" s="99">
        <v>10.1</v>
      </c>
      <c r="G19" s="60"/>
      <c r="H19" s="60"/>
      <c r="I19" s="60">
        <v>2</v>
      </c>
      <c r="J19" s="60"/>
      <c r="K19" s="60"/>
      <c r="L19" s="60">
        <v>7</v>
      </c>
      <c r="M19" s="61"/>
      <c r="N19" s="61"/>
      <c r="O19" s="61"/>
      <c r="P19" s="61"/>
      <c r="Q19" s="61">
        <v>1.4</v>
      </c>
      <c r="R19" s="60">
        <v>46</v>
      </c>
    </row>
    <row r="20" spans="1:18" ht="15" customHeight="1" x14ac:dyDescent="0.2">
      <c r="A20" s="6"/>
      <c r="B20" s="66" t="s">
        <v>31</v>
      </c>
      <c r="C20" s="60">
        <f>SUM(C11:C12)+C15+C16+C19</f>
        <v>423</v>
      </c>
      <c r="D20" s="60">
        <f t="shared" ref="D20:R20" si="0">SUM(D11:D19)</f>
        <v>8.16</v>
      </c>
      <c r="E20" s="60">
        <f t="shared" si="0"/>
        <v>11.412999999999998</v>
      </c>
      <c r="F20" s="60">
        <f t="shared" si="0"/>
        <v>48.68</v>
      </c>
      <c r="G20" s="60">
        <f t="shared" si="0"/>
        <v>225.01</v>
      </c>
      <c r="H20" s="60">
        <f t="shared" si="0"/>
        <v>160.97999999999999</v>
      </c>
      <c r="I20" s="60">
        <f t="shared" si="0"/>
        <v>101.05000000000001</v>
      </c>
      <c r="J20" s="60">
        <f t="shared" si="0"/>
        <v>28.120000000000005</v>
      </c>
      <c r="K20" s="60">
        <f t="shared" si="0"/>
        <v>160.91000000000003</v>
      </c>
      <c r="L20" s="60">
        <f t="shared" si="0"/>
        <v>14.42</v>
      </c>
      <c r="M20" s="60">
        <f t="shared" si="0"/>
        <v>59.69</v>
      </c>
      <c r="N20" s="60">
        <f t="shared" si="0"/>
        <v>0.34199999999999997</v>
      </c>
      <c r="O20" s="60">
        <f t="shared" si="0"/>
        <v>0.14500000000000002</v>
      </c>
      <c r="P20" s="60">
        <f t="shared" si="0"/>
        <v>1.5490000000000002</v>
      </c>
      <c r="Q20" s="60">
        <f t="shared" si="0"/>
        <v>2.8689999999999998</v>
      </c>
      <c r="R20" s="60">
        <f t="shared" si="0"/>
        <v>370.43</v>
      </c>
    </row>
    <row r="21" spans="1:18" ht="15" customHeight="1" x14ac:dyDescent="0.2">
      <c r="A21" s="6"/>
      <c r="B21" s="6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1"/>
      <c r="N21" s="61"/>
      <c r="O21" s="61"/>
      <c r="P21" s="61"/>
      <c r="Q21" s="61"/>
      <c r="R21" s="60"/>
    </row>
    <row r="22" spans="1:18" ht="15" customHeight="1" x14ac:dyDescent="0.2">
      <c r="A22" s="6"/>
      <c r="B22" s="36" t="s">
        <v>32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1"/>
      <c r="O22" s="61"/>
      <c r="P22" s="61"/>
      <c r="Q22" s="61"/>
      <c r="R22" s="60"/>
    </row>
    <row r="23" spans="1:18" x14ac:dyDescent="0.2">
      <c r="A23" s="6">
        <v>10</v>
      </c>
      <c r="B23" s="59" t="s">
        <v>123</v>
      </c>
      <c r="C23" s="67">
        <v>32</v>
      </c>
      <c r="D23" s="67">
        <v>0.5</v>
      </c>
      <c r="E23" s="67">
        <v>1.78</v>
      </c>
      <c r="F23" s="67">
        <v>3.07</v>
      </c>
      <c r="G23" s="67">
        <v>164.72</v>
      </c>
      <c r="H23" s="67">
        <v>227.2</v>
      </c>
      <c r="I23" s="67">
        <v>29.46</v>
      </c>
      <c r="J23" s="67">
        <v>24.82</v>
      </c>
      <c r="K23" s="67">
        <v>49.64</v>
      </c>
      <c r="L23" s="67">
        <v>0.99</v>
      </c>
      <c r="M23" s="68">
        <v>468</v>
      </c>
      <c r="N23" s="68">
        <v>9.6000000000000002E-2</v>
      </c>
      <c r="O23" s="68">
        <v>0.13</v>
      </c>
      <c r="P23" s="68">
        <v>0.99</v>
      </c>
      <c r="Q23" s="68">
        <v>1.7000000000000001E-2</v>
      </c>
      <c r="R23" s="67">
        <v>30.67</v>
      </c>
    </row>
    <row r="24" spans="1:18" ht="16.5" customHeight="1" x14ac:dyDescent="0.2">
      <c r="A24" s="6">
        <v>76</v>
      </c>
      <c r="B24" s="59" t="s">
        <v>124</v>
      </c>
      <c r="C24" s="67">
        <v>150</v>
      </c>
      <c r="D24" s="67">
        <v>0.67</v>
      </c>
      <c r="E24" s="67">
        <v>1.63</v>
      </c>
      <c r="F24" s="67">
        <v>5.3</v>
      </c>
      <c r="G24" s="67">
        <v>0.59</v>
      </c>
      <c r="H24" s="67">
        <v>86</v>
      </c>
      <c r="I24" s="67">
        <v>154.80000000000001</v>
      </c>
      <c r="J24" s="67">
        <v>8.4600000000000009</v>
      </c>
      <c r="K24" s="67">
        <v>8.27</v>
      </c>
      <c r="L24" s="67">
        <v>22.96</v>
      </c>
      <c r="M24" s="68">
        <v>0.3</v>
      </c>
      <c r="N24" s="67">
        <v>3.2000000000000001E-2</v>
      </c>
      <c r="O24" s="68">
        <v>1.9E-2</v>
      </c>
      <c r="P24" s="68">
        <v>0.33</v>
      </c>
      <c r="Q24" s="68">
        <v>2.4</v>
      </c>
      <c r="R24" s="67">
        <v>170</v>
      </c>
    </row>
    <row r="25" spans="1:18" ht="15" customHeight="1" x14ac:dyDescent="0.2">
      <c r="A25" s="6"/>
      <c r="B25" s="62" t="s">
        <v>53</v>
      </c>
      <c r="C25" s="67">
        <v>9</v>
      </c>
      <c r="D25" s="67">
        <v>0.28599999999999998</v>
      </c>
      <c r="E25" s="67">
        <v>1.65</v>
      </c>
      <c r="F25" s="67">
        <v>0.4</v>
      </c>
      <c r="G25" s="67"/>
      <c r="H25" s="67"/>
      <c r="I25" s="67"/>
      <c r="J25" s="67"/>
      <c r="K25" s="67"/>
      <c r="L25" s="67"/>
      <c r="M25" s="68"/>
      <c r="N25" s="68"/>
      <c r="O25" s="68"/>
      <c r="P25" s="68"/>
      <c r="Q25" s="68"/>
      <c r="R25" s="67">
        <v>17.600000000000001</v>
      </c>
    </row>
    <row r="26" spans="1:18" ht="15" customHeight="1" x14ac:dyDescent="0.2">
      <c r="A26" s="6">
        <v>282</v>
      </c>
      <c r="B26" s="59" t="s">
        <v>125</v>
      </c>
      <c r="C26" s="100">
        <v>68</v>
      </c>
      <c r="D26" s="100">
        <v>44.5</v>
      </c>
      <c r="E26" s="100">
        <v>8.6999999999999993</v>
      </c>
      <c r="F26" s="100">
        <v>7.82</v>
      </c>
      <c r="G26" s="100">
        <v>234</v>
      </c>
      <c r="H26" s="100">
        <v>228</v>
      </c>
      <c r="I26" s="100">
        <v>23.01</v>
      </c>
      <c r="J26" s="100">
        <v>21.58</v>
      </c>
      <c r="K26" s="100">
        <v>98.57</v>
      </c>
      <c r="L26" s="100">
        <v>0.91</v>
      </c>
      <c r="M26" s="101">
        <v>12.69</v>
      </c>
      <c r="N26" s="101">
        <v>0.25</v>
      </c>
      <c r="O26" s="101">
        <v>0.20499999999999999</v>
      </c>
      <c r="P26" s="101">
        <v>3.23</v>
      </c>
      <c r="Q26" s="101">
        <v>0.48</v>
      </c>
      <c r="R26" s="100">
        <v>153.63</v>
      </c>
    </row>
    <row r="27" spans="1:18" ht="15" customHeight="1" x14ac:dyDescent="0.2">
      <c r="A27" s="102" t="s">
        <v>126</v>
      </c>
      <c r="B27" s="59" t="s">
        <v>127</v>
      </c>
      <c r="C27" s="67">
        <v>15</v>
      </c>
      <c r="D27" s="67">
        <v>0.3</v>
      </c>
      <c r="E27" s="67">
        <v>1.4</v>
      </c>
      <c r="F27" s="67">
        <v>0.5</v>
      </c>
      <c r="G27" s="67">
        <v>64</v>
      </c>
      <c r="H27" s="67">
        <v>33.799999999999997</v>
      </c>
      <c r="I27" s="67">
        <v>4.72</v>
      </c>
      <c r="J27" s="67">
        <v>3.68</v>
      </c>
      <c r="K27" s="67">
        <v>7.34</v>
      </c>
      <c r="L27" s="67">
        <v>0.12</v>
      </c>
      <c r="M27" s="68">
        <v>5.0000000000000001E-3</v>
      </c>
      <c r="N27" s="68">
        <v>7.0000000000000001E-3</v>
      </c>
      <c r="O27" s="68">
        <v>7.0000000000000007E-2</v>
      </c>
      <c r="P27" s="68">
        <v>1.0900000000000001</v>
      </c>
      <c r="Q27" s="68">
        <v>0.46</v>
      </c>
      <c r="R27" s="67">
        <v>23</v>
      </c>
    </row>
    <row r="28" spans="1:18" ht="15" customHeight="1" x14ac:dyDescent="0.2">
      <c r="A28" s="23">
        <v>315</v>
      </c>
      <c r="B28" s="59" t="s">
        <v>128</v>
      </c>
      <c r="C28" s="60">
        <v>120</v>
      </c>
      <c r="D28" s="60">
        <v>80.08</v>
      </c>
      <c r="E28" s="60">
        <v>4.17</v>
      </c>
      <c r="F28" s="60">
        <v>28.82</v>
      </c>
      <c r="G28" s="60">
        <v>7</v>
      </c>
      <c r="H28" s="60">
        <v>57.7</v>
      </c>
      <c r="I28" s="60">
        <v>13.6</v>
      </c>
      <c r="J28" s="60">
        <v>22.8</v>
      </c>
      <c r="K28" s="60">
        <v>56.5</v>
      </c>
      <c r="L28" s="60">
        <v>1.37</v>
      </c>
      <c r="M28" s="61">
        <v>35</v>
      </c>
      <c r="N28" s="61">
        <v>0.08</v>
      </c>
      <c r="O28" s="61">
        <v>0.05</v>
      </c>
      <c r="P28" s="61">
        <v>0.95</v>
      </c>
      <c r="Q28" s="61"/>
      <c r="R28" s="60">
        <v>164.71</v>
      </c>
    </row>
    <row r="29" spans="1:18" ht="15" customHeight="1" x14ac:dyDescent="0.2">
      <c r="A29" s="6">
        <v>376</v>
      </c>
      <c r="B29" s="6" t="s">
        <v>36</v>
      </c>
      <c r="C29" s="60">
        <v>150</v>
      </c>
      <c r="D29" s="60">
        <v>0.44</v>
      </c>
      <c r="E29" s="60"/>
      <c r="F29" s="60">
        <v>27.6</v>
      </c>
      <c r="G29" s="60">
        <v>2.5</v>
      </c>
      <c r="H29" s="60">
        <v>56.4</v>
      </c>
      <c r="I29" s="60">
        <v>31.8</v>
      </c>
      <c r="J29" s="60">
        <v>6</v>
      </c>
      <c r="K29" s="60">
        <v>15.4</v>
      </c>
      <c r="L29" s="60">
        <v>1.25</v>
      </c>
      <c r="M29" s="61"/>
      <c r="N29" s="61">
        <v>2E-3</v>
      </c>
      <c r="O29" s="61">
        <v>6.0000000000000001E-3</v>
      </c>
      <c r="P29" s="61">
        <v>0.14000000000000001</v>
      </c>
      <c r="Q29" s="61">
        <v>0.4</v>
      </c>
      <c r="R29" s="60">
        <v>113</v>
      </c>
    </row>
    <row r="30" spans="1:18" ht="15" customHeight="1" x14ac:dyDescent="0.2">
      <c r="A30" s="6">
        <v>1</v>
      </c>
      <c r="B30" s="6" t="s">
        <v>37</v>
      </c>
      <c r="C30" s="60">
        <v>35</v>
      </c>
      <c r="D30" s="60">
        <v>2.64</v>
      </c>
      <c r="E30" s="60"/>
      <c r="F30" s="60">
        <v>13.36</v>
      </c>
      <c r="G30" s="60">
        <v>244</v>
      </c>
      <c r="H30" s="60">
        <v>97</v>
      </c>
      <c r="I30" s="60">
        <v>14</v>
      </c>
      <c r="J30" s="60">
        <v>18.8</v>
      </c>
      <c r="K30" s="60">
        <v>63.2</v>
      </c>
      <c r="L30" s="60">
        <v>1.56</v>
      </c>
      <c r="M30" s="61"/>
      <c r="N30" s="61">
        <v>7.0000000000000007E-2</v>
      </c>
      <c r="O30" s="61">
        <v>3.2000000000000001E-2</v>
      </c>
      <c r="P30" s="61">
        <v>0.28000000000000003</v>
      </c>
      <c r="Q30" s="61"/>
      <c r="R30" s="60">
        <v>69.599999999999994</v>
      </c>
    </row>
    <row r="31" spans="1:18" ht="15" customHeight="1" x14ac:dyDescent="0.2">
      <c r="A31" s="6"/>
      <c r="B31" s="6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  <c r="N31" s="61"/>
      <c r="O31" s="61"/>
      <c r="P31" s="61"/>
      <c r="Q31" s="61"/>
      <c r="R31" s="70">
        <v>200</v>
      </c>
    </row>
    <row r="32" spans="1:18" ht="15" customHeight="1" x14ac:dyDescent="0.2">
      <c r="A32" s="6"/>
      <c r="B32" s="6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1"/>
      <c r="N32" s="61"/>
      <c r="O32" s="61"/>
      <c r="P32" s="61"/>
      <c r="Q32" s="61"/>
      <c r="R32" s="60"/>
    </row>
    <row r="33" spans="1:18" ht="15" customHeight="1" x14ac:dyDescent="0.2">
      <c r="A33" s="6"/>
      <c r="B33" s="66" t="s">
        <v>38</v>
      </c>
      <c r="C33" s="60">
        <f t="shared" ref="C33:R33" si="1">SUM(C23:C32)</f>
        <v>579</v>
      </c>
      <c r="D33" s="60">
        <f t="shared" si="1"/>
        <v>129.416</v>
      </c>
      <c r="E33" s="60">
        <f t="shared" si="1"/>
        <v>19.329999999999998</v>
      </c>
      <c r="F33" s="60">
        <f t="shared" si="1"/>
        <v>86.86999999999999</v>
      </c>
      <c r="G33" s="60">
        <f t="shared" si="1"/>
        <v>716.81</v>
      </c>
      <c r="H33" s="60">
        <f t="shared" si="1"/>
        <v>786.1</v>
      </c>
      <c r="I33" s="60">
        <f t="shared" si="1"/>
        <v>271.39</v>
      </c>
      <c r="J33" s="60">
        <f t="shared" si="1"/>
        <v>106.14</v>
      </c>
      <c r="K33" s="60">
        <f t="shared" si="1"/>
        <v>298.92</v>
      </c>
      <c r="L33" s="60">
        <f t="shared" si="1"/>
        <v>29.16</v>
      </c>
      <c r="M33" s="60">
        <f t="shared" si="1"/>
        <v>515.995</v>
      </c>
      <c r="N33" s="60">
        <f t="shared" si="1"/>
        <v>0.53700000000000003</v>
      </c>
      <c r="O33" s="60">
        <f t="shared" si="1"/>
        <v>0.51200000000000001</v>
      </c>
      <c r="P33" s="60">
        <f t="shared" si="1"/>
        <v>7.01</v>
      </c>
      <c r="Q33" s="60">
        <f t="shared" si="1"/>
        <v>3.7569999999999997</v>
      </c>
      <c r="R33" s="60">
        <f t="shared" si="1"/>
        <v>942.21</v>
      </c>
    </row>
    <row r="34" spans="1:18" ht="15" customHeight="1" x14ac:dyDescent="0.2">
      <c r="A34" s="6"/>
      <c r="B34" s="6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  <c r="N34" s="61"/>
      <c r="O34" s="61"/>
      <c r="P34" s="61"/>
      <c r="Q34" s="61"/>
      <c r="R34" s="60"/>
    </row>
    <row r="35" spans="1:18" ht="15" customHeight="1" x14ac:dyDescent="0.25">
      <c r="A35" s="6"/>
      <c r="B35" s="65" t="s">
        <v>39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1"/>
      <c r="N35" s="61"/>
      <c r="O35" s="61"/>
      <c r="P35" s="61"/>
      <c r="Q35" s="61"/>
      <c r="R35" s="60"/>
    </row>
    <row r="36" spans="1:18" ht="15" customHeight="1" x14ac:dyDescent="0.2">
      <c r="A36" s="6">
        <v>210</v>
      </c>
      <c r="B36" s="59" t="s">
        <v>129</v>
      </c>
      <c r="C36" s="88">
        <v>120</v>
      </c>
      <c r="D36" s="88">
        <v>10.64</v>
      </c>
      <c r="E36" s="88">
        <v>9.32</v>
      </c>
      <c r="F36" s="88">
        <v>24.96</v>
      </c>
      <c r="G36" s="88">
        <v>30.64</v>
      </c>
      <c r="H36" s="88">
        <v>101.4</v>
      </c>
      <c r="I36" s="88">
        <v>79.92</v>
      </c>
      <c r="J36" s="88">
        <v>22.64</v>
      </c>
      <c r="K36" s="88">
        <v>129.76</v>
      </c>
      <c r="L36" s="88">
        <v>1.024</v>
      </c>
      <c r="M36" s="89">
        <v>47.2</v>
      </c>
      <c r="N36" s="89">
        <v>7.0000000000000007E-2</v>
      </c>
      <c r="O36" s="89">
        <v>0.13600000000000001</v>
      </c>
      <c r="P36" s="89">
        <v>0.81599999999999995</v>
      </c>
      <c r="Q36" s="89">
        <v>0.104</v>
      </c>
      <c r="R36" s="88">
        <v>226.4</v>
      </c>
    </row>
    <row r="37" spans="1:18" ht="15" customHeight="1" x14ac:dyDescent="0.2">
      <c r="A37" s="6"/>
      <c r="B37" s="6" t="s">
        <v>92</v>
      </c>
      <c r="C37" s="60">
        <v>25</v>
      </c>
      <c r="D37" s="60">
        <v>1</v>
      </c>
      <c r="E37" s="60">
        <v>1.7</v>
      </c>
      <c r="F37" s="60">
        <v>11.2</v>
      </c>
      <c r="G37" s="60"/>
      <c r="H37" s="60"/>
      <c r="I37" s="60"/>
      <c r="J37" s="60"/>
      <c r="K37" s="60"/>
      <c r="L37" s="60"/>
      <c r="M37" s="61"/>
      <c r="N37" s="61"/>
      <c r="O37" s="61"/>
      <c r="P37" s="61"/>
      <c r="Q37" s="61"/>
      <c r="R37" s="60">
        <v>64</v>
      </c>
    </row>
    <row r="38" spans="1:18" ht="15" customHeight="1" x14ac:dyDescent="0.2">
      <c r="A38" s="6">
        <v>295</v>
      </c>
      <c r="B38" s="62" t="s">
        <v>66</v>
      </c>
      <c r="C38" s="60">
        <v>150</v>
      </c>
      <c r="D38" s="103">
        <v>2.92</v>
      </c>
      <c r="E38" s="103">
        <v>2.5</v>
      </c>
      <c r="F38" s="103">
        <v>13.28</v>
      </c>
      <c r="G38" s="103">
        <v>47</v>
      </c>
      <c r="H38" s="103">
        <v>137.12</v>
      </c>
      <c r="I38" s="103">
        <v>117.87</v>
      </c>
      <c r="J38" s="103">
        <v>13.12</v>
      </c>
      <c r="K38" s="103">
        <v>84.37</v>
      </c>
      <c r="L38" s="103">
        <v>0.12</v>
      </c>
      <c r="M38" s="103">
        <v>18.850000000000001</v>
      </c>
      <c r="N38" s="104">
        <v>3.6999999999999998E-2</v>
      </c>
      <c r="O38" s="104">
        <v>0.14099999999999999</v>
      </c>
      <c r="P38" s="104">
        <v>9.2999999999999999E-2</v>
      </c>
      <c r="Q38" s="104">
        <v>1.22</v>
      </c>
      <c r="R38" s="60">
        <v>87.5</v>
      </c>
    </row>
    <row r="39" spans="1:18" ht="15" customHeight="1" x14ac:dyDescent="0.25">
      <c r="A39" s="6"/>
      <c r="B39" s="105"/>
      <c r="C39" s="60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4"/>
      <c r="O39" s="104"/>
      <c r="P39" s="104"/>
      <c r="Q39" s="104"/>
      <c r="R39" s="60"/>
    </row>
    <row r="40" spans="1:18" ht="15" customHeight="1" x14ac:dyDescent="0.2">
      <c r="A40" s="6"/>
      <c r="B40" s="66" t="s">
        <v>43</v>
      </c>
      <c r="C40" s="60">
        <f>SUM(C36:C38)</f>
        <v>295</v>
      </c>
      <c r="D40" s="60">
        <f t="shared" ref="D40:R40" si="2">SUM(D36:D38)</f>
        <v>14.56</v>
      </c>
      <c r="E40" s="60">
        <f t="shared" si="2"/>
        <v>13.52</v>
      </c>
      <c r="F40" s="60">
        <f t="shared" si="2"/>
        <v>49.44</v>
      </c>
      <c r="G40" s="60">
        <f t="shared" si="2"/>
        <v>77.64</v>
      </c>
      <c r="H40" s="60">
        <f t="shared" si="2"/>
        <v>238.52</v>
      </c>
      <c r="I40" s="60">
        <f t="shared" si="2"/>
        <v>197.79000000000002</v>
      </c>
      <c r="J40" s="60">
        <f t="shared" si="2"/>
        <v>35.76</v>
      </c>
      <c r="K40" s="60">
        <f t="shared" si="2"/>
        <v>214.13</v>
      </c>
      <c r="L40" s="60">
        <f t="shared" si="2"/>
        <v>1.1440000000000001</v>
      </c>
      <c r="M40" s="60">
        <f t="shared" si="2"/>
        <v>66.050000000000011</v>
      </c>
      <c r="N40" s="60">
        <f t="shared" si="2"/>
        <v>0.10700000000000001</v>
      </c>
      <c r="O40" s="60">
        <f t="shared" si="2"/>
        <v>0.27700000000000002</v>
      </c>
      <c r="P40" s="60">
        <f t="shared" si="2"/>
        <v>0.90899999999999992</v>
      </c>
      <c r="Q40" s="60">
        <f t="shared" si="2"/>
        <v>1.3240000000000001</v>
      </c>
      <c r="R40" s="60">
        <f t="shared" si="2"/>
        <v>377.9</v>
      </c>
    </row>
    <row r="41" spans="1:18" ht="15" customHeight="1" x14ac:dyDescent="0.2">
      <c r="A41" s="6"/>
      <c r="B41" s="6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1"/>
      <c r="N41" s="61"/>
      <c r="O41" s="61"/>
      <c r="P41" s="61"/>
      <c r="Q41" s="61"/>
      <c r="R41" s="60"/>
    </row>
    <row r="42" spans="1:18" ht="15" customHeight="1" x14ac:dyDescent="0.2">
      <c r="A42" s="6"/>
      <c r="B42" s="6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1"/>
      <c r="N42" s="61"/>
      <c r="O42" s="61"/>
      <c r="P42" s="61"/>
      <c r="Q42" s="61"/>
      <c r="R42" s="60"/>
    </row>
    <row r="43" spans="1:18" ht="15" customHeight="1" x14ac:dyDescent="0.2">
      <c r="A43" s="6"/>
      <c r="B43" s="6" t="s">
        <v>44</v>
      </c>
      <c r="C43" s="71">
        <f t="shared" ref="C43:R43" si="3">SUM(C20,C33,C40)</f>
        <v>1297</v>
      </c>
      <c r="D43" s="71">
        <f t="shared" si="3"/>
        <v>152.136</v>
      </c>
      <c r="E43" s="71">
        <f t="shared" si="3"/>
        <v>44.262999999999991</v>
      </c>
      <c r="F43" s="71">
        <f t="shared" si="3"/>
        <v>184.98999999999998</v>
      </c>
      <c r="G43" s="71">
        <f t="shared" si="3"/>
        <v>1019.4599999999999</v>
      </c>
      <c r="H43" s="71">
        <f t="shared" si="3"/>
        <v>1185.6000000000001</v>
      </c>
      <c r="I43" s="71">
        <f t="shared" si="3"/>
        <v>570.23</v>
      </c>
      <c r="J43" s="71">
        <f t="shared" si="3"/>
        <v>170.01999999999998</v>
      </c>
      <c r="K43" s="71">
        <f t="shared" si="3"/>
        <v>673.96</v>
      </c>
      <c r="L43" s="71">
        <f t="shared" si="3"/>
        <v>44.723999999999997</v>
      </c>
      <c r="M43" s="71">
        <f t="shared" si="3"/>
        <v>641.7349999999999</v>
      </c>
      <c r="N43" s="71">
        <f t="shared" si="3"/>
        <v>0.98599999999999999</v>
      </c>
      <c r="O43" s="71">
        <f t="shared" si="3"/>
        <v>0.93400000000000005</v>
      </c>
      <c r="P43" s="71">
        <f t="shared" si="3"/>
        <v>9.468</v>
      </c>
      <c r="Q43" s="71">
        <f t="shared" si="3"/>
        <v>7.9499999999999993</v>
      </c>
      <c r="R43" s="71">
        <f t="shared" si="3"/>
        <v>1690.54</v>
      </c>
    </row>
    <row r="44" spans="1:18" ht="15" customHeight="1" x14ac:dyDescent="0.25">
      <c r="A44" s="1">
        <v>6</v>
      </c>
      <c r="B44" s="35" t="s">
        <v>0</v>
      </c>
      <c r="C44" s="35"/>
      <c r="D44" s="40" t="s">
        <v>1</v>
      </c>
      <c r="E44" s="40"/>
      <c r="F44" s="40"/>
      <c r="G44" s="40"/>
      <c r="H44" s="40"/>
      <c r="I44" s="35"/>
      <c r="J44" s="35"/>
      <c r="K44" s="35"/>
      <c r="L44" s="35"/>
      <c r="M44" s="35"/>
      <c r="N44" s="40"/>
      <c r="O44" s="40"/>
      <c r="P44" s="40"/>
      <c r="Q44" s="40"/>
      <c r="R44" s="40"/>
    </row>
    <row r="45" spans="1:18" ht="15" customHeight="1" x14ac:dyDescent="0.25">
      <c r="B45" s="35" t="s">
        <v>121</v>
      </c>
      <c r="C45" s="35"/>
      <c r="D45" s="40" t="s">
        <v>3</v>
      </c>
      <c r="E45" s="41"/>
      <c r="F45" s="41"/>
      <c r="G45" s="41"/>
      <c r="H45" s="41"/>
      <c r="I45" s="35"/>
      <c r="J45" s="35"/>
      <c r="K45" s="35"/>
      <c r="L45" s="35"/>
      <c r="M45" s="35"/>
      <c r="N45" s="40"/>
      <c r="O45" s="41"/>
      <c r="P45" s="41"/>
      <c r="Q45" s="41"/>
      <c r="R45" s="41"/>
    </row>
    <row r="46" spans="1:18" ht="15" customHeight="1" x14ac:dyDescent="0.25">
      <c r="B46" s="35" t="s">
        <v>48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</row>
    <row r="47" spans="1:18" ht="15" customHeight="1" x14ac:dyDescent="0.25">
      <c r="B47" s="35" t="s">
        <v>130</v>
      </c>
      <c r="C47" s="35"/>
      <c r="D47" s="55" t="s">
        <v>58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</row>
    <row r="49" spans="1:18" ht="6.75" customHeight="1" x14ac:dyDescent="0.2">
      <c r="A49" s="46" t="s">
        <v>4</v>
      </c>
      <c r="B49" s="46" t="s">
        <v>45</v>
      </c>
      <c r="C49" s="38" t="s">
        <v>6</v>
      </c>
      <c r="D49" s="38" t="s">
        <v>7</v>
      </c>
      <c r="E49" s="38" t="s">
        <v>8</v>
      </c>
      <c r="F49" s="42" t="s">
        <v>9</v>
      </c>
      <c r="G49" s="39" t="s">
        <v>10</v>
      </c>
      <c r="H49" s="39"/>
      <c r="I49" s="39"/>
      <c r="J49" s="39"/>
      <c r="K49" s="39"/>
      <c r="L49" s="39"/>
      <c r="M49" s="39" t="s">
        <v>11</v>
      </c>
      <c r="N49" s="39"/>
      <c r="O49" s="39"/>
      <c r="P49" s="39"/>
      <c r="Q49" s="39"/>
      <c r="R49" s="44" t="s">
        <v>12</v>
      </c>
    </row>
    <row r="50" spans="1:18" s="28" customFormat="1" ht="105" customHeight="1" x14ac:dyDescent="0.25">
      <c r="A50" s="46"/>
      <c r="B50" s="46"/>
      <c r="C50" s="39"/>
      <c r="D50" s="39"/>
      <c r="E50" s="39"/>
      <c r="F50" s="43"/>
      <c r="G50" s="34" t="s">
        <v>13</v>
      </c>
      <c r="H50" s="34" t="s">
        <v>14</v>
      </c>
      <c r="I50" s="34" t="s">
        <v>15</v>
      </c>
      <c r="J50" s="34" t="s">
        <v>16</v>
      </c>
      <c r="K50" s="34" t="s">
        <v>17</v>
      </c>
      <c r="L50" s="34" t="s">
        <v>18</v>
      </c>
      <c r="M50" s="34" t="s">
        <v>19</v>
      </c>
      <c r="N50" s="34" t="s">
        <v>20</v>
      </c>
      <c r="O50" s="34" t="s">
        <v>21</v>
      </c>
      <c r="P50" s="34" t="s">
        <v>22</v>
      </c>
      <c r="Q50" s="34" t="s">
        <v>23</v>
      </c>
      <c r="R50" s="44"/>
    </row>
    <row r="51" spans="1:18" s="28" customFormat="1" x14ac:dyDescent="0.25">
      <c r="A51" s="5">
        <v>1</v>
      </c>
      <c r="B51" s="5">
        <v>2</v>
      </c>
      <c r="C51" s="5">
        <v>3</v>
      </c>
      <c r="D51" s="5">
        <v>4</v>
      </c>
      <c r="E51" s="5">
        <v>5</v>
      </c>
      <c r="F51" s="5">
        <v>6</v>
      </c>
      <c r="G51" s="5">
        <v>7</v>
      </c>
      <c r="H51" s="5">
        <v>8</v>
      </c>
      <c r="I51" s="5">
        <v>9</v>
      </c>
      <c r="J51" s="5">
        <v>10</v>
      </c>
      <c r="K51" s="5">
        <v>11</v>
      </c>
      <c r="L51" s="5">
        <v>12</v>
      </c>
      <c r="M51" s="5">
        <v>13</v>
      </c>
      <c r="N51" s="5">
        <v>14</v>
      </c>
      <c r="O51" s="5">
        <v>15</v>
      </c>
      <c r="P51" s="5">
        <v>16</v>
      </c>
      <c r="Q51" s="5">
        <v>17</v>
      </c>
      <c r="R51" s="5">
        <v>18</v>
      </c>
    </row>
    <row r="52" spans="1:18" ht="15" customHeight="1" x14ac:dyDescent="0.2">
      <c r="A52" s="6"/>
      <c r="B52" s="36" t="s">
        <v>122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ht="15" customHeight="1" x14ac:dyDescent="0.2">
      <c r="A53" s="6"/>
      <c r="B53" s="36" t="s">
        <v>25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ht="15" customHeight="1" x14ac:dyDescent="0.2">
      <c r="A54" s="6">
        <v>168</v>
      </c>
      <c r="B54" s="62" t="s">
        <v>46</v>
      </c>
      <c r="C54" s="67">
        <v>160</v>
      </c>
      <c r="D54" s="67">
        <v>4.67</v>
      </c>
      <c r="E54" s="67">
        <v>4.8600000000000003</v>
      </c>
      <c r="F54" s="67">
        <v>24.43</v>
      </c>
      <c r="G54" s="67">
        <v>77.7</v>
      </c>
      <c r="H54" s="67">
        <v>141.1</v>
      </c>
      <c r="I54" s="67">
        <v>9.1999999999999993</v>
      </c>
      <c r="J54" s="67">
        <v>73.5</v>
      </c>
      <c r="K54" s="67">
        <v>111.1</v>
      </c>
      <c r="L54" s="67">
        <v>4.68</v>
      </c>
      <c r="M54" s="68">
        <v>20</v>
      </c>
      <c r="N54" s="68">
        <v>0.35</v>
      </c>
      <c r="O54" s="68">
        <v>0.11</v>
      </c>
      <c r="P54" s="68">
        <v>1.34</v>
      </c>
      <c r="Q54" s="68"/>
      <c r="R54" s="67">
        <v>146</v>
      </c>
    </row>
    <row r="55" spans="1:18" x14ac:dyDescent="0.2">
      <c r="A55" s="6">
        <v>1</v>
      </c>
      <c r="B55" s="59" t="s">
        <v>55</v>
      </c>
      <c r="C55" s="60">
        <v>38</v>
      </c>
      <c r="D55" s="60">
        <v>2.4500000000000002</v>
      </c>
      <c r="E55" s="60">
        <v>7.55</v>
      </c>
      <c r="F55" s="60">
        <v>14.62</v>
      </c>
      <c r="G55" s="60">
        <v>114.9</v>
      </c>
      <c r="H55" s="60">
        <v>42.9</v>
      </c>
      <c r="I55" s="60">
        <v>9.3000000000000007</v>
      </c>
      <c r="J55" s="60">
        <v>9.9</v>
      </c>
      <c r="K55" s="60">
        <v>29.1</v>
      </c>
      <c r="L55" s="60">
        <v>0.62</v>
      </c>
      <c r="M55" s="61">
        <v>40</v>
      </c>
      <c r="N55" s="61">
        <v>0.05</v>
      </c>
      <c r="O55" s="61">
        <v>0.03</v>
      </c>
      <c r="P55" s="61">
        <v>0.49</v>
      </c>
      <c r="Q55" s="61"/>
      <c r="R55" s="60">
        <v>136</v>
      </c>
    </row>
    <row r="56" spans="1:18" ht="14.25" customHeight="1" x14ac:dyDescent="0.2">
      <c r="A56" s="6"/>
      <c r="B56" s="59" t="s">
        <v>26</v>
      </c>
      <c r="C56" s="60">
        <v>30</v>
      </c>
      <c r="D56" s="60"/>
      <c r="E56" s="60"/>
      <c r="F56" s="60"/>
      <c r="G56" s="60"/>
      <c r="H56" s="60"/>
      <c r="I56" s="60"/>
      <c r="J56" s="60"/>
      <c r="K56" s="60"/>
      <c r="L56" s="60"/>
      <c r="M56" s="61"/>
      <c r="N56" s="61"/>
      <c r="O56" s="61"/>
      <c r="P56" s="61"/>
      <c r="Q56" s="61"/>
      <c r="R56" s="70">
        <v>70</v>
      </c>
    </row>
    <row r="57" spans="1:18" ht="14.25" customHeight="1" x14ac:dyDescent="0.2">
      <c r="A57" s="6"/>
      <c r="B57" s="59" t="s">
        <v>27</v>
      </c>
      <c r="C57" s="60">
        <v>8</v>
      </c>
      <c r="D57" s="60"/>
      <c r="E57" s="60"/>
      <c r="F57" s="60"/>
      <c r="G57" s="60"/>
      <c r="H57" s="60"/>
      <c r="I57" s="60"/>
      <c r="J57" s="60"/>
      <c r="K57" s="60"/>
      <c r="L57" s="60"/>
      <c r="M57" s="61"/>
      <c r="N57" s="61"/>
      <c r="O57" s="61"/>
      <c r="P57" s="61"/>
      <c r="Q57" s="61"/>
      <c r="R57" s="60"/>
    </row>
    <row r="58" spans="1:18" ht="14.25" customHeight="1" x14ac:dyDescent="0.2">
      <c r="A58" s="6">
        <v>7</v>
      </c>
      <c r="B58" s="16" t="s">
        <v>28</v>
      </c>
      <c r="C58" s="60">
        <v>10</v>
      </c>
      <c r="D58" s="60">
        <v>2.63</v>
      </c>
      <c r="E58" s="60">
        <v>2.66</v>
      </c>
      <c r="F58" s="60"/>
      <c r="G58" s="60">
        <v>110</v>
      </c>
      <c r="H58" s="60">
        <v>10</v>
      </c>
      <c r="I58" s="60">
        <v>100</v>
      </c>
      <c r="J58" s="60">
        <v>5.5</v>
      </c>
      <c r="K58" s="60">
        <v>60</v>
      </c>
      <c r="L58" s="60">
        <v>7.0000000000000007E-2</v>
      </c>
      <c r="M58" s="61">
        <v>21</v>
      </c>
      <c r="N58" s="61">
        <v>0</v>
      </c>
      <c r="O58" s="61">
        <v>0.04</v>
      </c>
      <c r="P58" s="61">
        <v>0.02</v>
      </c>
      <c r="Q58" s="61">
        <v>7.0000000000000007E-2</v>
      </c>
      <c r="R58" s="60">
        <v>34</v>
      </c>
    </row>
    <row r="59" spans="1:18" ht="13.5" customHeight="1" x14ac:dyDescent="0.2">
      <c r="A59" s="6">
        <v>393</v>
      </c>
      <c r="B59" s="62" t="s">
        <v>29</v>
      </c>
      <c r="C59" s="60">
        <v>200</v>
      </c>
      <c r="D59" s="60">
        <v>0.12</v>
      </c>
      <c r="E59" s="60">
        <v>0.02</v>
      </c>
      <c r="F59" s="60">
        <v>10.199999999999999</v>
      </c>
      <c r="G59" s="60">
        <v>0.05</v>
      </c>
      <c r="H59" s="60">
        <v>0.66</v>
      </c>
      <c r="I59" s="60">
        <v>11.2</v>
      </c>
      <c r="J59" s="60">
        <v>9.89</v>
      </c>
      <c r="K59" s="60">
        <v>1.5</v>
      </c>
      <c r="L59" s="60">
        <v>3.01</v>
      </c>
      <c r="M59" s="61"/>
      <c r="N59" s="61"/>
      <c r="O59" s="61">
        <v>0</v>
      </c>
      <c r="P59" s="61">
        <v>2.5999999999999999E-2</v>
      </c>
      <c r="Q59" s="71">
        <v>3.1</v>
      </c>
      <c r="R59" s="60">
        <v>44</v>
      </c>
    </row>
    <row r="60" spans="1:18" ht="15" customHeight="1" x14ac:dyDescent="0.2">
      <c r="A60" s="6"/>
      <c r="B60" s="62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1"/>
      <c r="N60" s="61"/>
      <c r="O60" s="61"/>
      <c r="P60" s="61"/>
      <c r="Q60" s="61"/>
      <c r="R60" s="60"/>
    </row>
    <row r="61" spans="1:18" ht="15" customHeight="1" x14ac:dyDescent="0.25">
      <c r="A61" s="6"/>
      <c r="B61" s="65" t="s">
        <v>30</v>
      </c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1"/>
      <c r="N61" s="61"/>
      <c r="O61" s="61"/>
      <c r="P61" s="61"/>
      <c r="Q61" s="61"/>
      <c r="R61" s="60"/>
    </row>
    <row r="62" spans="1:18" ht="15" customHeight="1" x14ac:dyDescent="0.2">
      <c r="A62" s="6"/>
      <c r="B62" s="6" t="s">
        <v>47</v>
      </c>
      <c r="C62" s="99">
        <v>100</v>
      </c>
      <c r="D62" s="99">
        <v>0.5</v>
      </c>
      <c r="E62" s="99">
        <v>0.1</v>
      </c>
      <c r="F62" s="99">
        <v>10.1</v>
      </c>
      <c r="G62" s="60"/>
      <c r="H62" s="60"/>
      <c r="I62" s="60">
        <v>2</v>
      </c>
      <c r="J62" s="60"/>
      <c r="K62" s="60"/>
      <c r="L62" s="60">
        <v>7</v>
      </c>
      <c r="M62" s="61"/>
      <c r="N62" s="61"/>
      <c r="O62" s="61"/>
      <c r="P62" s="61"/>
      <c r="Q62" s="61">
        <v>1.4</v>
      </c>
      <c r="R62" s="60">
        <v>46</v>
      </c>
    </row>
    <row r="63" spans="1:18" ht="15" customHeight="1" x14ac:dyDescent="0.2">
      <c r="A63" s="6"/>
      <c r="B63" s="66" t="s">
        <v>31</v>
      </c>
      <c r="C63" s="60">
        <f>SUM(C54:C55)+C58+C59+C62</f>
        <v>508</v>
      </c>
      <c r="D63" s="60">
        <f t="shared" ref="D63:R63" si="4">SUM(D54:D62)</f>
        <v>10.37</v>
      </c>
      <c r="E63" s="60">
        <f t="shared" si="4"/>
        <v>15.19</v>
      </c>
      <c r="F63" s="60">
        <f t="shared" si="4"/>
        <v>59.35</v>
      </c>
      <c r="G63" s="60">
        <f t="shared" si="4"/>
        <v>302.65000000000003</v>
      </c>
      <c r="H63" s="60">
        <f t="shared" si="4"/>
        <v>194.66</v>
      </c>
      <c r="I63" s="60">
        <f t="shared" si="4"/>
        <v>131.69999999999999</v>
      </c>
      <c r="J63" s="60">
        <f t="shared" si="4"/>
        <v>98.79</v>
      </c>
      <c r="K63" s="60">
        <f t="shared" si="4"/>
        <v>201.7</v>
      </c>
      <c r="L63" s="60">
        <f t="shared" si="4"/>
        <v>15.379999999999999</v>
      </c>
      <c r="M63" s="60">
        <f t="shared" si="4"/>
        <v>81</v>
      </c>
      <c r="N63" s="60">
        <f t="shared" si="4"/>
        <v>0.39999999999999997</v>
      </c>
      <c r="O63" s="60">
        <f t="shared" si="4"/>
        <v>0.18000000000000002</v>
      </c>
      <c r="P63" s="60">
        <f t="shared" si="4"/>
        <v>1.8760000000000001</v>
      </c>
      <c r="Q63" s="60">
        <f t="shared" si="4"/>
        <v>4.57</v>
      </c>
      <c r="R63" s="60">
        <f t="shared" si="4"/>
        <v>476</v>
      </c>
    </row>
    <row r="64" spans="1:18" ht="15" customHeight="1" x14ac:dyDescent="0.2">
      <c r="A64" s="6"/>
      <c r="B64" s="6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1"/>
      <c r="N64" s="61"/>
      <c r="O64" s="61"/>
      <c r="P64" s="61"/>
      <c r="Q64" s="61"/>
      <c r="R64" s="60"/>
    </row>
    <row r="65" spans="1:18" ht="15" customHeight="1" x14ac:dyDescent="0.2">
      <c r="A65" s="6"/>
      <c r="B65" s="36" t="s">
        <v>32</v>
      </c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1"/>
      <c r="N65" s="61"/>
      <c r="O65" s="61"/>
      <c r="P65" s="61"/>
      <c r="Q65" s="61"/>
      <c r="R65" s="60"/>
    </row>
    <row r="66" spans="1:18" ht="15" customHeight="1" x14ac:dyDescent="0.2">
      <c r="A66" s="6">
        <v>10</v>
      </c>
      <c r="B66" s="59" t="s">
        <v>123</v>
      </c>
      <c r="C66" s="67">
        <v>42</v>
      </c>
      <c r="D66" s="67">
        <v>0.42</v>
      </c>
      <c r="E66" s="67">
        <v>1.51</v>
      </c>
      <c r="F66" s="67">
        <v>2.5499999999999998</v>
      </c>
      <c r="G66" s="67">
        <v>164.72</v>
      </c>
      <c r="H66" s="67">
        <v>227.2</v>
      </c>
      <c r="I66" s="67">
        <v>29.46</v>
      </c>
      <c r="J66" s="67">
        <v>24.82</v>
      </c>
      <c r="K66" s="67">
        <v>49.64</v>
      </c>
      <c r="L66" s="67">
        <v>0.99</v>
      </c>
      <c r="M66" s="68">
        <v>468</v>
      </c>
      <c r="N66" s="68">
        <v>9.6000000000000002E-2</v>
      </c>
      <c r="O66" s="68">
        <v>0.13</v>
      </c>
      <c r="P66" s="68">
        <v>0.99</v>
      </c>
      <c r="Q66" s="68">
        <v>1.7000000000000001E-2</v>
      </c>
      <c r="R66" s="67">
        <v>26.06</v>
      </c>
    </row>
    <row r="67" spans="1:18" x14ac:dyDescent="0.2">
      <c r="A67" s="106">
        <v>76</v>
      </c>
      <c r="B67" s="59" t="s">
        <v>124</v>
      </c>
      <c r="C67" s="67">
        <v>250</v>
      </c>
      <c r="D67" s="67">
        <v>1.68</v>
      </c>
      <c r="E67" s="67">
        <v>4.09</v>
      </c>
      <c r="F67" s="67">
        <v>13.27</v>
      </c>
      <c r="G67" s="67">
        <v>1.48</v>
      </c>
      <c r="H67" s="67">
        <v>215.8</v>
      </c>
      <c r="I67" s="67">
        <v>387</v>
      </c>
      <c r="J67" s="67">
        <v>21.16</v>
      </c>
      <c r="K67" s="67">
        <v>20.72</v>
      </c>
      <c r="L67" s="67">
        <v>57.4</v>
      </c>
      <c r="M67" s="68">
        <v>0.77</v>
      </c>
      <c r="N67" s="67">
        <v>7.8E-2</v>
      </c>
      <c r="O67" s="68">
        <v>4.8000000000000001E-2</v>
      </c>
      <c r="P67" s="68">
        <v>0.84</v>
      </c>
      <c r="Q67" s="68">
        <v>6.02</v>
      </c>
      <c r="R67" s="67">
        <v>220</v>
      </c>
    </row>
    <row r="68" spans="1:18" ht="14.25" customHeight="1" x14ac:dyDescent="0.2">
      <c r="A68" s="23"/>
      <c r="B68" s="62" t="s">
        <v>53</v>
      </c>
      <c r="C68" s="67">
        <v>11</v>
      </c>
      <c r="D68" s="67">
        <v>0.23</v>
      </c>
      <c r="E68" s="67">
        <v>1.35</v>
      </c>
      <c r="F68" s="67">
        <v>0.32</v>
      </c>
      <c r="G68" s="67"/>
      <c r="H68" s="67"/>
      <c r="I68" s="67"/>
      <c r="J68" s="67"/>
      <c r="K68" s="67"/>
      <c r="L68" s="67"/>
      <c r="M68" s="68"/>
      <c r="N68" s="68"/>
      <c r="O68" s="68"/>
      <c r="P68" s="68"/>
      <c r="Q68" s="68"/>
      <c r="R68" s="67">
        <v>14.4</v>
      </c>
    </row>
    <row r="69" spans="1:18" ht="15" customHeight="1" x14ac:dyDescent="0.2">
      <c r="A69" s="6">
        <v>282</v>
      </c>
      <c r="B69" s="59" t="s">
        <v>125</v>
      </c>
      <c r="C69" s="100">
        <v>75</v>
      </c>
      <c r="D69" s="100">
        <v>49.25</v>
      </c>
      <c r="E69" s="100">
        <v>9.67</v>
      </c>
      <c r="F69" s="100">
        <v>8.61</v>
      </c>
      <c r="G69" s="100">
        <v>234</v>
      </c>
      <c r="H69" s="100">
        <v>228</v>
      </c>
      <c r="I69" s="100">
        <v>23.01</v>
      </c>
      <c r="J69" s="100">
        <v>21.58</v>
      </c>
      <c r="K69" s="100">
        <v>98.57</v>
      </c>
      <c r="L69" s="100">
        <v>0.91</v>
      </c>
      <c r="M69" s="101">
        <v>12.69</v>
      </c>
      <c r="N69" s="101">
        <v>0.25</v>
      </c>
      <c r="O69" s="101">
        <v>0.20499999999999999</v>
      </c>
      <c r="P69" s="101">
        <v>3.23</v>
      </c>
      <c r="Q69" s="101">
        <v>0.48</v>
      </c>
      <c r="R69" s="100">
        <v>169</v>
      </c>
    </row>
    <row r="70" spans="1:18" ht="15" customHeight="1" x14ac:dyDescent="0.2">
      <c r="A70" s="102" t="s">
        <v>126</v>
      </c>
      <c r="B70" s="59" t="s">
        <v>127</v>
      </c>
      <c r="C70" s="67">
        <v>20</v>
      </c>
      <c r="D70" s="67">
        <v>0.3</v>
      </c>
      <c r="E70" s="67">
        <v>1.4</v>
      </c>
      <c r="F70" s="67">
        <v>0.5</v>
      </c>
      <c r="G70" s="67">
        <v>64</v>
      </c>
      <c r="H70" s="67">
        <v>33.799999999999997</v>
      </c>
      <c r="I70" s="67">
        <v>4.72</v>
      </c>
      <c r="J70" s="67">
        <v>3.68</v>
      </c>
      <c r="K70" s="67">
        <v>7.34</v>
      </c>
      <c r="L70" s="67">
        <v>0.12</v>
      </c>
      <c r="M70" s="68">
        <v>5.0000000000000001E-3</v>
      </c>
      <c r="N70" s="68">
        <v>7.0000000000000001E-3</v>
      </c>
      <c r="O70" s="68">
        <v>7.0000000000000007E-2</v>
      </c>
      <c r="P70" s="68">
        <v>1.0900000000000001</v>
      </c>
      <c r="Q70" s="68">
        <v>0.46</v>
      </c>
      <c r="R70" s="67">
        <v>23</v>
      </c>
    </row>
    <row r="71" spans="1:18" ht="15" customHeight="1" x14ac:dyDescent="0.2">
      <c r="A71" s="23">
        <v>315</v>
      </c>
      <c r="B71" s="59" t="s">
        <v>128</v>
      </c>
      <c r="C71" s="60">
        <v>130</v>
      </c>
      <c r="D71" s="60">
        <v>88.7</v>
      </c>
      <c r="E71" s="60">
        <v>4.54</v>
      </c>
      <c r="F71" s="60">
        <v>31.68</v>
      </c>
      <c r="G71" s="60">
        <v>5.38</v>
      </c>
      <c r="H71" s="60">
        <v>44.38</v>
      </c>
      <c r="I71" s="60">
        <v>10.46</v>
      </c>
      <c r="J71" s="60">
        <v>17.53</v>
      </c>
      <c r="K71" s="60">
        <v>43.46</v>
      </c>
      <c r="L71" s="60">
        <v>1.05</v>
      </c>
      <c r="M71" s="61">
        <v>26.92</v>
      </c>
      <c r="N71" s="61">
        <v>6.0999999999999999E-2</v>
      </c>
      <c r="O71" s="61">
        <v>3.7999999999999999E-2</v>
      </c>
      <c r="P71" s="61">
        <v>0.73</v>
      </c>
      <c r="Q71" s="61"/>
      <c r="R71" s="60">
        <v>181.55</v>
      </c>
    </row>
    <row r="72" spans="1:18" ht="13.5" customHeight="1" x14ac:dyDescent="0.2">
      <c r="A72" s="6">
        <v>376</v>
      </c>
      <c r="B72" s="6" t="s">
        <v>36</v>
      </c>
      <c r="C72" s="60">
        <v>200</v>
      </c>
      <c r="D72" s="60">
        <v>0.44</v>
      </c>
      <c r="E72" s="60"/>
      <c r="F72" s="60">
        <v>27.6</v>
      </c>
      <c r="G72" s="60">
        <v>2.5</v>
      </c>
      <c r="H72" s="60">
        <v>56.4</v>
      </c>
      <c r="I72" s="60">
        <v>31.8</v>
      </c>
      <c r="J72" s="60">
        <v>6</v>
      </c>
      <c r="K72" s="60">
        <v>15.4</v>
      </c>
      <c r="L72" s="60">
        <v>1.25</v>
      </c>
      <c r="M72" s="61"/>
      <c r="N72" s="61">
        <v>2E-3</v>
      </c>
      <c r="O72" s="61">
        <v>6.0000000000000001E-3</v>
      </c>
      <c r="P72" s="61">
        <v>0.14000000000000001</v>
      </c>
      <c r="Q72" s="61">
        <v>0.4</v>
      </c>
      <c r="R72" s="60">
        <v>113</v>
      </c>
    </row>
    <row r="73" spans="1:18" ht="15" customHeight="1" x14ac:dyDescent="0.2">
      <c r="A73" s="6">
        <v>1</v>
      </c>
      <c r="B73" s="6" t="s">
        <v>37</v>
      </c>
      <c r="C73" s="60">
        <v>40</v>
      </c>
      <c r="D73" s="60">
        <v>2.64</v>
      </c>
      <c r="E73" s="60"/>
      <c r="F73" s="60">
        <v>13.36</v>
      </c>
      <c r="G73" s="60">
        <v>244</v>
      </c>
      <c r="H73" s="60">
        <v>97</v>
      </c>
      <c r="I73" s="60">
        <v>14</v>
      </c>
      <c r="J73" s="60">
        <v>18.8</v>
      </c>
      <c r="K73" s="60">
        <v>63.2</v>
      </c>
      <c r="L73" s="60">
        <v>1.56</v>
      </c>
      <c r="M73" s="61"/>
      <c r="N73" s="61">
        <v>7.0000000000000007E-2</v>
      </c>
      <c r="O73" s="61">
        <v>3.2000000000000001E-2</v>
      </c>
      <c r="P73" s="61">
        <v>0.28000000000000003</v>
      </c>
      <c r="Q73" s="61"/>
      <c r="R73" s="60">
        <v>69.599999999999994</v>
      </c>
    </row>
    <row r="74" spans="1:18" ht="15" customHeight="1" x14ac:dyDescent="0.2">
      <c r="A74" s="6"/>
      <c r="B74" s="6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1"/>
      <c r="N74" s="61"/>
      <c r="O74" s="61"/>
      <c r="P74" s="61"/>
      <c r="Q74" s="61"/>
      <c r="R74" s="60"/>
    </row>
    <row r="75" spans="1:18" ht="15" customHeight="1" x14ac:dyDescent="0.2">
      <c r="A75" s="6"/>
      <c r="B75" s="66" t="s">
        <v>38</v>
      </c>
      <c r="C75" s="60">
        <f>SUM(C66:C74)</f>
        <v>768</v>
      </c>
      <c r="D75" s="60">
        <f t="shared" ref="D75:R75" si="5">SUM(D66:D74)</f>
        <v>143.65999999999997</v>
      </c>
      <c r="E75" s="60">
        <f t="shared" si="5"/>
        <v>22.559999999999995</v>
      </c>
      <c r="F75" s="60">
        <f t="shared" si="5"/>
        <v>97.89</v>
      </c>
      <c r="G75" s="60">
        <f t="shared" si="5"/>
        <v>716.07999999999993</v>
      </c>
      <c r="H75" s="60">
        <f t="shared" si="5"/>
        <v>902.57999999999993</v>
      </c>
      <c r="I75" s="60">
        <f t="shared" si="5"/>
        <v>500.45</v>
      </c>
      <c r="J75" s="60">
        <f t="shared" si="5"/>
        <v>113.57000000000001</v>
      </c>
      <c r="K75" s="60">
        <f t="shared" si="5"/>
        <v>298.33000000000004</v>
      </c>
      <c r="L75" s="60">
        <f t="shared" si="5"/>
        <v>63.279999999999994</v>
      </c>
      <c r="M75" s="60">
        <f t="shared" si="5"/>
        <v>508.38499999999999</v>
      </c>
      <c r="N75" s="60">
        <f t="shared" si="5"/>
        <v>0.56400000000000006</v>
      </c>
      <c r="O75" s="60">
        <f t="shared" si="5"/>
        <v>0.52900000000000003</v>
      </c>
      <c r="P75" s="60">
        <f t="shared" si="5"/>
        <v>7.3000000000000007</v>
      </c>
      <c r="Q75" s="60">
        <f t="shared" si="5"/>
        <v>7.3769999999999998</v>
      </c>
      <c r="R75" s="60">
        <f t="shared" si="5"/>
        <v>816.61</v>
      </c>
    </row>
    <row r="76" spans="1:18" ht="15" customHeight="1" x14ac:dyDescent="0.2">
      <c r="A76" s="6"/>
      <c r="B76" s="6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1"/>
      <c r="N76" s="61"/>
      <c r="O76" s="61"/>
      <c r="P76" s="61"/>
      <c r="Q76" s="61"/>
      <c r="R76" s="60"/>
    </row>
    <row r="77" spans="1:18" ht="15" customHeight="1" x14ac:dyDescent="0.25">
      <c r="A77" s="6"/>
      <c r="B77" s="65" t="s">
        <v>39</v>
      </c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1"/>
      <c r="N77" s="61"/>
      <c r="O77" s="61"/>
      <c r="P77" s="61"/>
      <c r="Q77" s="61"/>
      <c r="R77" s="60"/>
    </row>
    <row r="78" spans="1:18" ht="15" customHeight="1" x14ac:dyDescent="0.2">
      <c r="A78" s="6">
        <v>212</v>
      </c>
      <c r="B78" s="59" t="s">
        <v>129</v>
      </c>
      <c r="C78" s="88">
        <v>150</v>
      </c>
      <c r="D78" s="88">
        <v>13.31</v>
      </c>
      <c r="E78" s="88">
        <v>11.66</v>
      </c>
      <c r="F78" s="88">
        <v>31.2</v>
      </c>
      <c r="G78" s="88">
        <v>38.299999999999997</v>
      </c>
      <c r="H78" s="88">
        <v>126.3</v>
      </c>
      <c r="I78" s="88">
        <v>99.9</v>
      </c>
      <c r="J78" s="88">
        <v>28.3</v>
      </c>
      <c r="K78" s="88">
        <v>162.19999999999999</v>
      </c>
      <c r="L78" s="88">
        <v>1.28</v>
      </c>
      <c r="M78" s="89">
        <v>59</v>
      </c>
      <c r="N78" s="89">
        <v>0.09</v>
      </c>
      <c r="O78" s="89">
        <v>0.17</v>
      </c>
      <c r="P78" s="89">
        <v>1.02</v>
      </c>
      <c r="Q78" s="89">
        <v>0.13</v>
      </c>
      <c r="R78" s="88">
        <v>283</v>
      </c>
    </row>
    <row r="79" spans="1:18" ht="15" customHeight="1" x14ac:dyDescent="0.2">
      <c r="A79" s="6"/>
      <c r="B79" s="6" t="s">
        <v>92</v>
      </c>
      <c r="C79" s="60">
        <v>30</v>
      </c>
      <c r="D79" s="60">
        <v>1.5</v>
      </c>
      <c r="E79" s="60">
        <v>2.5499999999999998</v>
      </c>
      <c r="F79" s="60">
        <v>16.8</v>
      </c>
      <c r="G79" s="60"/>
      <c r="H79" s="60"/>
      <c r="I79" s="60"/>
      <c r="J79" s="60"/>
      <c r="K79" s="60"/>
      <c r="L79" s="60"/>
      <c r="M79" s="61"/>
      <c r="N79" s="61"/>
      <c r="O79" s="61"/>
      <c r="P79" s="61"/>
      <c r="Q79" s="61"/>
      <c r="R79" s="60">
        <v>96</v>
      </c>
    </row>
    <row r="80" spans="1:18" ht="15" customHeight="1" x14ac:dyDescent="0.2">
      <c r="A80" s="6">
        <v>395</v>
      </c>
      <c r="B80" s="62" t="s">
        <v>66</v>
      </c>
      <c r="C80" s="60">
        <v>200</v>
      </c>
      <c r="D80" s="103">
        <v>2.34</v>
      </c>
      <c r="E80" s="103">
        <v>2</v>
      </c>
      <c r="F80" s="103">
        <v>10.63</v>
      </c>
      <c r="G80" s="103">
        <v>37.6</v>
      </c>
      <c r="H80" s="103">
        <v>109.7</v>
      </c>
      <c r="I80" s="103">
        <v>94.3</v>
      </c>
      <c r="J80" s="103">
        <v>10.5</v>
      </c>
      <c r="K80" s="103">
        <v>67.5</v>
      </c>
      <c r="L80" s="103">
        <v>0.1</v>
      </c>
      <c r="M80" s="103">
        <v>15</v>
      </c>
      <c r="N80" s="104">
        <v>0.03</v>
      </c>
      <c r="O80" s="104">
        <v>0.113</v>
      </c>
      <c r="P80" s="104">
        <v>7.4999999999999997E-2</v>
      </c>
      <c r="Q80" s="104">
        <v>0.98</v>
      </c>
      <c r="R80" s="60">
        <v>70</v>
      </c>
    </row>
    <row r="81" spans="1:18" ht="15" customHeight="1" x14ac:dyDescent="0.2">
      <c r="A81" s="6"/>
      <c r="B81" s="6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1"/>
      <c r="N81" s="61"/>
      <c r="O81" s="61"/>
      <c r="P81" s="61"/>
      <c r="Q81" s="61"/>
      <c r="R81" s="60"/>
    </row>
    <row r="82" spans="1:18" ht="15" customHeight="1" x14ac:dyDescent="0.2">
      <c r="A82" s="6"/>
      <c r="B82" s="66" t="s">
        <v>43</v>
      </c>
      <c r="C82" s="60">
        <f>SUM(C78:C81)</f>
        <v>380</v>
      </c>
      <c r="D82" s="60">
        <f t="shared" ref="D82:R82" si="6">SUM(D78:D81)</f>
        <v>17.149999999999999</v>
      </c>
      <c r="E82" s="60">
        <f t="shared" si="6"/>
        <v>16.21</v>
      </c>
      <c r="F82" s="60">
        <f t="shared" si="6"/>
        <v>58.63</v>
      </c>
      <c r="G82" s="60">
        <f t="shared" si="6"/>
        <v>75.900000000000006</v>
      </c>
      <c r="H82" s="60">
        <f t="shared" si="6"/>
        <v>236</v>
      </c>
      <c r="I82" s="60">
        <f t="shared" si="6"/>
        <v>194.2</v>
      </c>
      <c r="J82" s="60">
        <f t="shared" si="6"/>
        <v>38.799999999999997</v>
      </c>
      <c r="K82" s="60">
        <f t="shared" si="6"/>
        <v>229.7</v>
      </c>
      <c r="L82" s="60">
        <f t="shared" si="6"/>
        <v>1.3800000000000001</v>
      </c>
      <c r="M82" s="60">
        <f t="shared" si="6"/>
        <v>74</v>
      </c>
      <c r="N82" s="60">
        <f t="shared" si="6"/>
        <v>0.12</v>
      </c>
      <c r="O82" s="60">
        <f t="shared" si="6"/>
        <v>0.28300000000000003</v>
      </c>
      <c r="P82" s="60">
        <f t="shared" si="6"/>
        <v>1.095</v>
      </c>
      <c r="Q82" s="60">
        <f t="shared" si="6"/>
        <v>1.1099999999999999</v>
      </c>
      <c r="R82" s="60">
        <f t="shared" si="6"/>
        <v>449</v>
      </c>
    </row>
    <row r="83" spans="1:18" ht="15" customHeight="1" x14ac:dyDescent="0.2">
      <c r="A83" s="6"/>
      <c r="B83" s="6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1"/>
      <c r="N83" s="61"/>
      <c r="O83" s="61"/>
      <c r="P83" s="61"/>
      <c r="Q83" s="61"/>
      <c r="R83" s="60"/>
    </row>
    <row r="84" spans="1:18" ht="15" customHeight="1" x14ac:dyDescent="0.2">
      <c r="A84" s="6"/>
      <c r="B84" s="6" t="s">
        <v>44</v>
      </c>
      <c r="C84" s="71">
        <f>SUM(C63,C75,C82)</f>
        <v>1656</v>
      </c>
      <c r="D84" s="71">
        <f t="shared" ref="D84:R84" si="7">SUM(D63,D75,D82)</f>
        <v>171.17999999999998</v>
      </c>
      <c r="E84" s="71">
        <f t="shared" si="7"/>
        <v>53.959999999999994</v>
      </c>
      <c r="F84" s="71">
        <f t="shared" si="7"/>
        <v>215.87</v>
      </c>
      <c r="G84" s="71">
        <f t="shared" si="7"/>
        <v>1094.6300000000001</v>
      </c>
      <c r="H84" s="71">
        <f t="shared" si="7"/>
        <v>1333.24</v>
      </c>
      <c r="I84" s="71">
        <f t="shared" si="7"/>
        <v>826.34999999999991</v>
      </c>
      <c r="J84" s="71">
        <f t="shared" si="7"/>
        <v>251.16000000000003</v>
      </c>
      <c r="K84" s="71">
        <f t="shared" si="7"/>
        <v>729.73</v>
      </c>
      <c r="L84" s="71">
        <f t="shared" si="7"/>
        <v>80.039999999999992</v>
      </c>
      <c r="M84" s="71">
        <f t="shared" si="7"/>
        <v>663.38499999999999</v>
      </c>
      <c r="N84" s="71">
        <f t="shared" si="7"/>
        <v>1.0840000000000001</v>
      </c>
      <c r="O84" s="71">
        <f t="shared" si="7"/>
        <v>0.9920000000000001</v>
      </c>
      <c r="P84" s="71">
        <f t="shared" si="7"/>
        <v>10.271000000000001</v>
      </c>
      <c r="Q84" s="71">
        <f t="shared" si="7"/>
        <v>13.056999999999999</v>
      </c>
      <c r="R84" s="71">
        <f t="shared" si="7"/>
        <v>1741.6100000000001</v>
      </c>
    </row>
    <row r="85" spans="1:18" ht="15" customHeight="1" x14ac:dyDescent="0.2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</row>
    <row r="86" spans="1:18" s="31" customFormat="1" ht="1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51.75" customHeight="1" x14ac:dyDescent="0.2"/>
  </sheetData>
  <mergeCells count="28">
    <mergeCell ref="M49:Q49"/>
    <mergeCell ref="R49:R50"/>
    <mergeCell ref="D45:H45"/>
    <mergeCell ref="N45:R45"/>
    <mergeCell ref="D47:R47"/>
    <mergeCell ref="A49:A50"/>
    <mergeCell ref="B49:B50"/>
    <mergeCell ref="C49:C50"/>
    <mergeCell ref="D49:D50"/>
    <mergeCell ref="E49:E50"/>
    <mergeCell ref="F49:F50"/>
    <mergeCell ref="G49:L49"/>
    <mergeCell ref="F6:F7"/>
    <mergeCell ref="G6:L6"/>
    <mergeCell ref="M6:Q6"/>
    <mergeCell ref="R6:R7"/>
    <mergeCell ref="D44:H44"/>
    <mergeCell ref="N44:R44"/>
    <mergeCell ref="D1:H1"/>
    <mergeCell ref="N1:R1"/>
    <mergeCell ref="D2:H2"/>
    <mergeCell ref="N2:R2"/>
    <mergeCell ref="D4:R4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84" orientation="portrait" horizontalDpi="180" verticalDpi="180" r:id="rId1"/>
  <rowBreaks count="1" manualBreakCount="1">
    <brk id="4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view="pageBreakPreview" topLeftCell="A31" zoomScaleNormal="100" zoomScaleSheetLayoutView="100" workbookViewId="0">
      <selection activeCell="D48" sqref="D48:R48"/>
    </sheetView>
  </sheetViews>
  <sheetFormatPr defaultRowHeight="15" x14ac:dyDescent="0.2"/>
  <cols>
    <col min="1" max="1" width="8.140625" style="1" customWidth="1"/>
    <col min="2" max="2" width="41.85546875" style="1" customWidth="1"/>
    <col min="3" max="3" width="9.5703125" style="1" bestFit="1" customWidth="1"/>
    <col min="4" max="4" width="8.28515625" style="1" bestFit="1" customWidth="1"/>
    <col min="5" max="5" width="7" style="1" bestFit="1" customWidth="1"/>
    <col min="6" max="6" width="8.28515625" style="1" bestFit="1" customWidth="1"/>
    <col min="7" max="8" width="9.7109375" style="1" hidden="1" customWidth="1"/>
    <col min="9" max="9" width="9.5703125" style="1" hidden="1" customWidth="1"/>
    <col min="10" max="11" width="9.7109375" style="1" hidden="1" customWidth="1"/>
    <col min="12" max="12" width="9.5703125" style="1" hidden="1" customWidth="1"/>
    <col min="13" max="13" width="10.85546875" style="1" hidden="1" customWidth="1"/>
    <col min="14" max="16" width="9.5703125" style="1" hidden="1" customWidth="1"/>
    <col min="17" max="17" width="9.85546875" style="1" hidden="1" customWidth="1"/>
    <col min="18" max="18" width="8.85546875" style="1" customWidth="1"/>
    <col min="19" max="256" width="9.140625" style="1"/>
    <col min="257" max="257" width="8.140625" style="1" customWidth="1"/>
    <col min="258" max="258" width="34" style="1" customWidth="1"/>
    <col min="259" max="259" width="11.28515625" style="1" customWidth="1"/>
    <col min="260" max="260" width="12.28515625" style="1" customWidth="1"/>
    <col min="261" max="261" width="11.28515625" style="1" customWidth="1"/>
    <col min="262" max="262" width="12.7109375" style="1" customWidth="1"/>
    <col min="263" max="273" width="0" style="1" hidden="1" customWidth="1"/>
    <col min="274" max="274" width="13.28515625" style="1" customWidth="1"/>
    <col min="275" max="512" width="9.140625" style="1"/>
    <col min="513" max="513" width="8.140625" style="1" customWidth="1"/>
    <col min="514" max="514" width="34" style="1" customWidth="1"/>
    <col min="515" max="515" width="11.28515625" style="1" customWidth="1"/>
    <col min="516" max="516" width="12.28515625" style="1" customWidth="1"/>
    <col min="517" max="517" width="11.28515625" style="1" customWidth="1"/>
    <col min="518" max="518" width="12.7109375" style="1" customWidth="1"/>
    <col min="519" max="529" width="0" style="1" hidden="1" customWidth="1"/>
    <col min="530" max="530" width="13.28515625" style="1" customWidth="1"/>
    <col min="531" max="768" width="9.140625" style="1"/>
    <col min="769" max="769" width="8.140625" style="1" customWidth="1"/>
    <col min="770" max="770" width="34" style="1" customWidth="1"/>
    <col min="771" max="771" width="11.28515625" style="1" customWidth="1"/>
    <col min="772" max="772" width="12.28515625" style="1" customWidth="1"/>
    <col min="773" max="773" width="11.28515625" style="1" customWidth="1"/>
    <col min="774" max="774" width="12.7109375" style="1" customWidth="1"/>
    <col min="775" max="785" width="0" style="1" hidden="1" customWidth="1"/>
    <col min="786" max="786" width="13.28515625" style="1" customWidth="1"/>
    <col min="787" max="1024" width="9.140625" style="1"/>
    <col min="1025" max="1025" width="8.140625" style="1" customWidth="1"/>
    <col min="1026" max="1026" width="34" style="1" customWidth="1"/>
    <col min="1027" max="1027" width="11.28515625" style="1" customWidth="1"/>
    <col min="1028" max="1028" width="12.28515625" style="1" customWidth="1"/>
    <col min="1029" max="1029" width="11.28515625" style="1" customWidth="1"/>
    <col min="1030" max="1030" width="12.7109375" style="1" customWidth="1"/>
    <col min="1031" max="1041" width="0" style="1" hidden="1" customWidth="1"/>
    <col min="1042" max="1042" width="13.28515625" style="1" customWidth="1"/>
    <col min="1043" max="1280" width="9.140625" style="1"/>
    <col min="1281" max="1281" width="8.140625" style="1" customWidth="1"/>
    <col min="1282" max="1282" width="34" style="1" customWidth="1"/>
    <col min="1283" max="1283" width="11.28515625" style="1" customWidth="1"/>
    <col min="1284" max="1284" width="12.28515625" style="1" customWidth="1"/>
    <col min="1285" max="1285" width="11.28515625" style="1" customWidth="1"/>
    <col min="1286" max="1286" width="12.7109375" style="1" customWidth="1"/>
    <col min="1287" max="1297" width="0" style="1" hidden="1" customWidth="1"/>
    <col min="1298" max="1298" width="13.28515625" style="1" customWidth="1"/>
    <col min="1299" max="1536" width="9.140625" style="1"/>
    <col min="1537" max="1537" width="8.140625" style="1" customWidth="1"/>
    <col min="1538" max="1538" width="34" style="1" customWidth="1"/>
    <col min="1539" max="1539" width="11.28515625" style="1" customWidth="1"/>
    <col min="1540" max="1540" width="12.28515625" style="1" customWidth="1"/>
    <col min="1541" max="1541" width="11.28515625" style="1" customWidth="1"/>
    <col min="1542" max="1542" width="12.7109375" style="1" customWidth="1"/>
    <col min="1543" max="1553" width="0" style="1" hidden="1" customWidth="1"/>
    <col min="1554" max="1554" width="13.28515625" style="1" customWidth="1"/>
    <col min="1555" max="1792" width="9.140625" style="1"/>
    <col min="1793" max="1793" width="8.140625" style="1" customWidth="1"/>
    <col min="1794" max="1794" width="34" style="1" customWidth="1"/>
    <col min="1795" max="1795" width="11.28515625" style="1" customWidth="1"/>
    <col min="1796" max="1796" width="12.28515625" style="1" customWidth="1"/>
    <col min="1797" max="1797" width="11.28515625" style="1" customWidth="1"/>
    <col min="1798" max="1798" width="12.7109375" style="1" customWidth="1"/>
    <col min="1799" max="1809" width="0" style="1" hidden="1" customWidth="1"/>
    <col min="1810" max="1810" width="13.28515625" style="1" customWidth="1"/>
    <col min="1811" max="2048" width="9.140625" style="1"/>
    <col min="2049" max="2049" width="8.140625" style="1" customWidth="1"/>
    <col min="2050" max="2050" width="34" style="1" customWidth="1"/>
    <col min="2051" max="2051" width="11.28515625" style="1" customWidth="1"/>
    <col min="2052" max="2052" width="12.28515625" style="1" customWidth="1"/>
    <col min="2053" max="2053" width="11.28515625" style="1" customWidth="1"/>
    <col min="2054" max="2054" width="12.7109375" style="1" customWidth="1"/>
    <col min="2055" max="2065" width="0" style="1" hidden="1" customWidth="1"/>
    <col min="2066" max="2066" width="13.28515625" style="1" customWidth="1"/>
    <col min="2067" max="2304" width="9.140625" style="1"/>
    <col min="2305" max="2305" width="8.140625" style="1" customWidth="1"/>
    <col min="2306" max="2306" width="34" style="1" customWidth="1"/>
    <col min="2307" max="2307" width="11.28515625" style="1" customWidth="1"/>
    <col min="2308" max="2308" width="12.28515625" style="1" customWidth="1"/>
    <col min="2309" max="2309" width="11.28515625" style="1" customWidth="1"/>
    <col min="2310" max="2310" width="12.7109375" style="1" customWidth="1"/>
    <col min="2311" max="2321" width="0" style="1" hidden="1" customWidth="1"/>
    <col min="2322" max="2322" width="13.28515625" style="1" customWidth="1"/>
    <col min="2323" max="2560" width="9.140625" style="1"/>
    <col min="2561" max="2561" width="8.140625" style="1" customWidth="1"/>
    <col min="2562" max="2562" width="34" style="1" customWidth="1"/>
    <col min="2563" max="2563" width="11.28515625" style="1" customWidth="1"/>
    <col min="2564" max="2564" width="12.28515625" style="1" customWidth="1"/>
    <col min="2565" max="2565" width="11.28515625" style="1" customWidth="1"/>
    <col min="2566" max="2566" width="12.7109375" style="1" customWidth="1"/>
    <col min="2567" max="2577" width="0" style="1" hidden="1" customWidth="1"/>
    <col min="2578" max="2578" width="13.28515625" style="1" customWidth="1"/>
    <col min="2579" max="2816" width="9.140625" style="1"/>
    <col min="2817" max="2817" width="8.140625" style="1" customWidth="1"/>
    <col min="2818" max="2818" width="34" style="1" customWidth="1"/>
    <col min="2819" max="2819" width="11.28515625" style="1" customWidth="1"/>
    <col min="2820" max="2820" width="12.28515625" style="1" customWidth="1"/>
    <col min="2821" max="2821" width="11.28515625" style="1" customWidth="1"/>
    <col min="2822" max="2822" width="12.7109375" style="1" customWidth="1"/>
    <col min="2823" max="2833" width="0" style="1" hidden="1" customWidth="1"/>
    <col min="2834" max="2834" width="13.28515625" style="1" customWidth="1"/>
    <col min="2835" max="3072" width="9.140625" style="1"/>
    <col min="3073" max="3073" width="8.140625" style="1" customWidth="1"/>
    <col min="3074" max="3074" width="34" style="1" customWidth="1"/>
    <col min="3075" max="3075" width="11.28515625" style="1" customWidth="1"/>
    <col min="3076" max="3076" width="12.28515625" style="1" customWidth="1"/>
    <col min="3077" max="3077" width="11.28515625" style="1" customWidth="1"/>
    <col min="3078" max="3078" width="12.7109375" style="1" customWidth="1"/>
    <col min="3079" max="3089" width="0" style="1" hidden="1" customWidth="1"/>
    <col min="3090" max="3090" width="13.28515625" style="1" customWidth="1"/>
    <col min="3091" max="3328" width="9.140625" style="1"/>
    <col min="3329" max="3329" width="8.140625" style="1" customWidth="1"/>
    <col min="3330" max="3330" width="34" style="1" customWidth="1"/>
    <col min="3331" max="3331" width="11.28515625" style="1" customWidth="1"/>
    <col min="3332" max="3332" width="12.28515625" style="1" customWidth="1"/>
    <col min="3333" max="3333" width="11.28515625" style="1" customWidth="1"/>
    <col min="3334" max="3334" width="12.7109375" style="1" customWidth="1"/>
    <col min="3335" max="3345" width="0" style="1" hidden="1" customWidth="1"/>
    <col min="3346" max="3346" width="13.28515625" style="1" customWidth="1"/>
    <col min="3347" max="3584" width="9.140625" style="1"/>
    <col min="3585" max="3585" width="8.140625" style="1" customWidth="1"/>
    <col min="3586" max="3586" width="34" style="1" customWidth="1"/>
    <col min="3587" max="3587" width="11.28515625" style="1" customWidth="1"/>
    <col min="3588" max="3588" width="12.28515625" style="1" customWidth="1"/>
    <col min="3589" max="3589" width="11.28515625" style="1" customWidth="1"/>
    <col min="3590" max="3590" width="12.7109375" style="1" customWidth="1"/>
    <col min="3591" max="3601" width="0" style="1" hidden="1" customWidth="1"/>
    <col min="3602" max="3602" width="13.28515625" style="1" customWidth="1"/>
    <col min="3603" max="3840" width="9.140625" style="1"/>
    <col min="3841" max="3841" width="8.140625" style="1" customWidth="1"/>
    <col min="3842" max="3842" width="34" style="1" customWidth="1"/>
    <col min="3843" max="3843" width="11.28515625" style="1" customWidth="1"/>
    <col min="3844" max="3844" width="12.28515625" style="1" customWidth="1"/>
    <col min="3845" max="3845" width="11.28515625" style="1" customWidth="1"/>
    <col min="3846" max="3846" width="12.7109375" style="1" customWidth="1"/>
    <col min="3847" max="3857" width="0" style="1" hidden="1" customWidth="1"/>
    <col min="3858" max="3858" width="13.28515625" style="1" customWidth="1"/>
    <col min="3859" max="4096" width="9.140625" style="1"/>
    <col min="4097" max="4097" width="8.140625" style="1" customWidth="1"/>
    <col min="4098" max="4098" width="34" style="1" customWidth="1"/>
    <col min="4099" max="4099" width="11.28515625" style="1" customWidth="1"/>
    <col min="4100" max="4100" width="12.28515625" style="1" customWidth="1"/>
    <col min="4101" max="4101" width="11.28515625" style="1" customWidth="1"/>
    <col min="4102" max="4102" width="12.7109375" style="1" customWidth="1"/>
    <col min="4103" max="4113" width="0" style="1" hidden="1" customWidth="1"/>
    <col min="4114" max="4114" width="13.28515625" style="1" customWidth="1"/>
    <col min="4115" max="4352" width="9.140625" style="1"/>
    <col min="4353" max="4353" width="8.140625" style="1" customWidth="1"/>
    <col min="4354" max="4354" width="34" style="1" customWidth="1"/>
    <col min="4355" max="4355" width="11.28515625" style="1" customWidth="1"/>
    <col min="4356" max="4356" width="12.28515625" style="1" customWidth="1"/>
    <col min="4357" max="4357" width="11.28515625" style="1" customWidth="1"/>
    <col min="4358" max="4358" width="12.7109375" style="1" customWidth="1"/>
    <col min="4359" max="4369" width="0" style="1" hidden="1" customWidth="1"/>
    <col min="4370" max="4370" width="13.28515625" style="1" customWidth="1"/>
    <col min="4371" max="4608" width="9.140625" style="1"/>
    <col min="4609" max="4609" width="8.140625" style="1" customWidth="1"/>
    <col min="4610" max="4610" width="34" style="1" customWidth="1"/>
    <col min="4611" max="4611" width="11.28515625" style="1" customWidth="1"/>
    <col min="4612" max="4612" width="12.28515625" style="1" customWidth="1"/>
    <col min="4613" max="4613" width="11.28515625" style="1" customWidth="1"/>
    <col min="4614" max="4614" width="12.7109375" style="1" customWidth="1"/>
    <col min="4615" max="4625" width="0" style="1" hidden="1" customWidth="1"/>
    <col min="4626" max="4626" width="13.28515625" style="1" customWidth="1"/>
    <col min="4627" max="4864" width="9.140625" style="1"/>
    <col min="4865" max="4865" width="8.140625" style="1" customWidth="1"/>
    <col min="4866" max="4866" width="34" style="1" customWidth="1"/>
    <col min="4867" max="4867" width="11.28515625" style="1" customWidth="1"/>
    <col min="4868" max="4868" width="12.28515625" style="1" customWidth="1"/>
    <col min="4869" max="4869" width="11.28515625" style="1" customWidth="1"/>
    <col min="4870" max="4870" width="12.7109375" style="1" customWidth="1"/>
    <col min="4871" max="4881" width="0" style="1" hidden="1" customWidth="1"/>
    <col min="4882" max="4882" width="13.28515625" style="1" customWidth="1"/>
    <col min="4883" max="5120" width="9.140625" style="1"/>
    <col min="5121" max="5121" width="8.140625" style="1" customWidth="1"/>
    <col min="5122" max="5122" width="34" style="1" customWidth="1"/>
    <col min="5123" max="5123" width="11.28515625" style="1" customWidth="1"/>
    <col min="5124" max="5124" width="12.28515625" style="1" customWidth="1"/>
    <col min="5125" max="5125" width="11.28515625" style="1" customWidth="1"/>
    <col min="5126" max="5126" width="12.7109375" style="1" customWidth="1"/>
    <col min="5127" max="5137" width="0" style="1" hidden="1" customWidth="1"/>
    <col min="5138" max="5138" width="13.28515625" style="1" customWidth="1"/>
    <col min="5139" max="5376" width="9.140625" style="1"/>
    <col min="5377" max="5377" width="8.140625" style="1" customWidth="1"/>
    <col min="5378" max="5378" width="34" style="1" customWidth="1"/>
    <col min="5379" max="5379" width="11.28515625" style="1" customWidth="1"/>
    <col min="5380" max="5380" width="12.28515625" style="1" customWidth="1"/>
    <col min="5381" max="5381" width="11.28515625" style="1" customWidth="1"/>
    <col min="5382" max="5382" width="12.7109375" style="1" customWidth="1"/>
    <col min="5383" max="5393" width="0" style="1" hidden="1" customWidth="1"/>
    <col min="5394" max="5394" width="13.28515625" style="1" customWidth="1"/>
    <col min="5395" max="5632" width="9.140625" style="1"/>
    <col min="5633" max="5633" width="8.140625" style="1" customWidth="1"/>
    <col min="5634" max="5634" width="34" style="1" customWidth="1"/>
    <col min="5635" max="5635" width="11.28515625" style="1" customWidth="1"/>
    <col min="5636" max="5636" width="12.28515625" style="1" customWidth="1"/>
    <col min="5637" max="5637" width="11.28515625" style="1" customWidth="1"/>
    <col min="5638" max="5638" width="12.7109375" style="1" customWidth="1"/>
    <col min="5639" max="5649" width="0" style="1" hidden="1" customWidth="1"/>
    <col min="5650" max="5650" width="13.28515625" style="1" customWidth="1"/>
    <col min="5651" max="5888" width="9.140625" style="1"/>
    <col min="5889" max="5889" width="8.140625" style="1" customWidth="1"/>
    <col min="5890" max="5890" width="34" style="1" customWidth="1"/>
    <col min="5891" max="5891" width="11.28515625" style="1" customWidth="1"/>
    <col min="5892" max="5892" width="12.28515625" style="1" customWidth="1"/>
    <col min="5893" max="5893" width="11.28515625" style="1" customWidth="1"/>
    <col min="5894" max="5894" width="12.7109375" style="1" customWidth="1"/>
    <col min="5895" max="5905" width="0" style="1" hidden="1" customWidth="1"/>
    <col min="5906" max="5906" width="13.28515625" style="1" customWidth="1"/>
    <col min="5907" max="6144" width="9.140625" style="1"/>
    <col min="6145" max="6145" width="8.140625" style="1" customWidth="1"/>
    <col min="6146" max="6146" width="34" style="1" customWidth="1"/>
    <col min="6147" max="6147" width="11.28515625" style="1" customWidth="1"/>
    <col min="6148" max="6148" width="12.28515625" style="1" customWidth="1"/>
    <col min="6149" max="6149" width="11.28515625" style="1" customWidth="1"/>
    <col min="6150" max="6150" width="12.7109375" style="1" customWidth="1"/>
    <col min="6151" max="6161" width="0" style="1" hidden="1" customWidth="1"/>
    <col min="6162" max="6162" width="13.28515625" style="1" customWidth="1"/>
    <col min="6163" max="6400" width="9.140625" style="1"/>
    <col min="6401" max="6401" width="8.140625" style="1" customWidth="1"/>
    <col min="6402" max="6402" width="34" style="1" customWidth="1"/>
    <col min="6403" max="6403" width="11.28515625" style="1" customWidth="1"/>
    <col min="6404" max="6404" width="12.28515625" style="1" customWidth="1"/>
    <col min="6405" max="6405" width="11.28515625" style="1" customWidth="1"/>
    <col min="6406" max="6406" width="12.7109375" style="1" customWidth="1"/>
    <col min="6407" max="6417" width="0" style="1" hidden="1" customWidth="1"/>
    <col min="6418" max="6418" width="13.28515625" style="1" customWidth="1"/>
    <col min="6419" max="6656" width="9.140625" style="1"/>
    <col min="6657" max="6657" width="8.140625" style="1" customWidth="1"/>
    <col min="6658" max="6658" width="34" style="1" customWidth="1"/>
    <col min="6659" max="6659" width="11.28515625" style="1" customWidth="1"/>
    <col min="6660" max="6660" width="12.28515625" style="1" customWidth="1"/>
    <col min="6661" max="6661" width="11.28515625" style="1" customWidth="1"/>
    <col min="6662" max="6662" width="12.7109375" style="1" customWidth="1"/>
    <col min="6663" max="6673" width="0" style="1" hidden="1" customWidth="1"/>
    <col min="6674" max="6674" width="13.28515625" style="1" customWidth="1"/>
    <col min="6675" max="6912" width="9.140625" style="1"/>
    <col min="6913" max="6913" width="8.140625" style="1" customWidth="1"/>
    <col min="6914" max="6914" width="34" style="1" customWidth="1"/>
    <col min="6915" max="6915" width="11.28515625" style="1" customWidth="1"/>
    <col min="6916" max="6916" width="12.28515625" style="1" customWidth="1"/>
    <col min="6917" max="6917" width="11.28515625" style="1" customWidth="1"/>
    <col min="6918" max="6918" width="12.7109375" style="1" customWidth="1"/>
    <col min="6919" max="6929" width="0" style="1" hidden="1" customWidth="1"/>
    <col min="6930" max="6930" width="13.28515625" style="1" customWidth="1"/>
    <col min="6931" max="7168" width="9.140625" style="1"/>
    <col min="7169" max="7169" width="8.140625" style="1" customWidth="1"/>
    <col min="7170" max="7170" width="34" style="1" customWidth="1"/>
    <col min="7171" max="7171" width="11.28515625" style="1" customWidth="1"/>
    <col min="7172" max="7172" width="12.28515625" style="1" customWidth="1"/>
    <col min="7173" max="7173" width="11.28515625" style="1" customWidth="1"/>
    <col min="7174" max="7174" width="12.7109375" style="1" customWidth="1"/>
    <col min="7175" max="7185" width="0" style="1" hidden="1" customWidth="1"/>
    <col min="7186" max="7186" width="13.28515625" style="1" customWidth="1"/>
    <col min="7187" max="7424" width="9.140625" style="1"/>
    <col min="7425" max="7425" width="8.140625" style="1" customWidth="1"/>
    <col min="7426" max="7426" width="34" style="1" customWidth="1"/>
    <col min="7427" max="7427" width="11.28515625" style="1" customWidth="1"/>
    <col min="7428" max="7428" width="12.28515625" style="1" customWidth="1"/>
    <col min="7429" max="7429" width="11.28515625" style="1" customWidth="1"/>
    <col min="7430" max="7430" width="12.7109375" style="1" customWidth="1"/>
    <col min="7431" max="7441" width="0" style="1" hidden="1" customWidth="1"/>
    <col min="7442" max="7442" width="13.28515625" style="1" customWidth="1"/>
    <col min="7443" max="7680" width="9.140625" style="1"/>
    <col min="7681" max="7681" width="8.140625" style="1" customWidth="1"/>
    <col min="7682" max="7682" width="34" style="1" customWidth="1"/>
    <col min="7683" max="7683" width="11.28515625" style="1" customWidth="1"/>
    <col min="7684" max="7684" width="12.28515625" style="1" customWidth="1"/>
    <col min="7685" max="7685" width="11.28515625" style="1" customWidth="1"/>
    <col min="7686" max="7686" width="12.7109375" style="1" customWidth="1"/>
    <col min="7687" max="7697" width="0" style="1" hidden="1" customWidth="1"/>
    <col min="7698" max="7698" width="13.28515625" style="1" customWidth="1"/>
    <col min="7699" max="7936" width="9.140625" style="1"/>
    <col min="7937" max="7937" width="8.140625" style="1" customWidth="1"/>
    <col min="7938" max="7938" width="34" style="1" customWidth="1"/>
    <col min="7939" max="7939" width="11.28515625" style="1" customWidth="1"/>
    <col min="7940" max="7940" width="12.28515625" style="1" customWidth="1"/>
    <col min="7941" max="7941" width="11.28515625" style="1" customWidth="1"/>
    <col min="7942" max="7942" width="12.7109375" style="1" customWidth="1"/>
    <col min="7943" max="7953" width="0" style="1" hidden="1" customWidth="1"/>
    <col min="7954" max="7954" width="13.28515625" style="1" customWidth="1"/>
    <col min="7955" max="8192" width="9.140625" style="1"/>
    <col min="8193" max="8193" width="8.140625" style="1" customWidth="1"/>
    <col min="8194" max="8194" width="34" style="1" customWidth="1"/>
    <col min="8195" max="8195" width="11.28515625" style="1" customWidth="1"/>
    <col min="8196" max="8196" width="12.28515625" style="1" customWidth="1"/>
    <col min="8197" max="8197" width="11.28515625" style="1" customWidth="1"/>
    <col min="8198" max="8198" width="12.7109375" style="1" customWidth="1"/>
    <col min="8199" max="8209" width="0" style="1" hidden="1" customWidth="1"/>
    <col min="8210" max="8210" width="13.28515625" style="1" customWidth="1"/>
    <col min="8211" max="8448" width="9.140625" style="1"/>
    <col min="8449" max="8449" width="8.140625" style="1" customWidth="1"/>
    <col min="8450" max="8450" width="34" style="1" customWidth="1"/>
    <col min="8451" max="8451" width="11.28515625" style="1" customWidth="1"/>
    <col min="8452" max="8452" width="12.28515625" style="1" customWidth="1"/>
    <col min="8453" max="8453" width="11.28515625" style="1" customWidth="1"/>
    <col min="8454" max="8454" width="12.7109375" style="1" customWidth="1"/>
    <col min="8455" max="8465" width="0" style="1" hidden="1" customWidth="1"/>
    <col min="8466" max="8466" width="13.28515625" style="1" customWidth="1"/>
    <col min="8467" max="8704" width="9.140625" style="1"/>
    <col min="8705" max="8705" width="8.140625" style="1" customWidth="1"/>
    <col min="8706" max="8706" width="34" style="1" customWidth="1"/>
    <col min="8707" max="8707" width="11.28515625" style="1" customWidth="1"/>
    <col min="8708" max="8708" width="12.28515625" style="1" customWidth="1"/>
    <col min="8709" max="8709" width="11.28515625" style="1" customWidth="1"/>
    <col min="8710" max="8710" width="12.7109375" style="1" customWidth="1"/>
    <col min="8711" max="8721" width="0" style="1" hidden="1" customWidth="1"/>
    <col min="8722" max="8722" width="13.28515625" style="1" customWidth="1"/>
    <col min="8723" max="8960" width="9.140625" style="1"/>
    <col min="8961" max="8961" width="8.140625" style="1" customWidth="1"/>
    <col min="8962" max="8962" width="34" style="1" customWidth="1"/>
    <col min="8963" max="8963" width="11.28515625" style="1" customWidth="1"/>
    <col min="8964" max="8964" width="12.28515625" style="1" customWidth="1"/>
    <col min="8965" max="8965" width="11.28515625" style="1" customWidth="1"/>
    <col min="8966" max="8966" width="12.7109375" style="1" customWidth="1"/>
    <col min="8967" max="8977" width="0" style="1" hidden="1" customWidth="1"/>
    <col min="8978" max="8978" width="13.28515625" style="1" customWidth="1"/>
    <col min="8979" max="9216" width="9.140625" style="1"/>
    <col min="9217" max="9217" width="8.140625" style="1" customWidth="1"/>
    <col min="9218" max="9218" width="34" style="1" customWidth="1"/>
    <col min="9219" max="9219" width="11.28515625" style="1" customWidth="1"/>
    <col min="9220" max="9220" width="12.28515625" style="1" customWidth="1"/>
    <col min="9221" max="9221" width="11.28515625" style="1" customWidth="1"/>
    <col min="9222" max="9222" width="12.7109375" style="1" customWidth="1"/>
    <col min="9223" max="9233" width="0" style="1" hidden="1" customWidth="1"/>
    <col min="9234" max="9234" width="13.28515625" style="1" customWidth="1"/>
    <col min="9235" max="9472" width="9.140625" style="1"/>
    <col min="9473" max="9473" width="8.140625" style="1" customWidth="1"/>
    <col min="9474" max="9474" width="34" style="1" customWidth="1"/>
    <col min="9475" max="9475" width="11.28515625" style="1" customWidth="1"/>
    <col min="9476" max="9476" width="12.28515625" style="1" customWidth="1"/>
    <col min="9477" max="9477" width="11.28515625" style="1" customWidth="1"/>
    <col min="9478" max="9478" width="12.7109375" style="1" customWidth="1"/>
    <col min="9479" max="9489" width="0" style="1" hidden="1" customWidth="1"/>
    <col min="9490" max="9490" width="13.28515625" style="1" customWidth="1"/>
    <col min="9491" max="9728" width="9.140625" style="1"/>
    <col min="9729" max="9729" width="8.140625" style="1" customWidth="1"/>
    <col min="9730" max="9730" width="34" style="1" customWidth="1"/>
    <col min="9731" max="9731" width="11.28515625" style="1" customWidth="1"/>
    <col min="9732" max="9732" width="12.28515625" style="1" customWidth="1"/>
    <col min="9733" max="9733" width="11.28515625" style="1" customWidth="1"/>
    <col min="9734" max="9734" width="12.7109375" style="1" customWidth="1"/>
    <col min="9735" max="9745" width="0" style="1" hidden="1" customWidth="1"/>
    <col min="9746" max="9746" width="13.28515625" style="1" customWidth="1"/>
    <col min="9747" max="9984" width="9.140625" style="1"/>
    <col min="9985" max="9985" width="8.140625" style="1" customWidth="1"/>
    <col min="9986" max="9986" width="34" style="1" customWidth="1"/>
    <col min="9987" max="9987" width="11.28515625" style="1" customWidth="1"/>
    <col min="9988" max="9988" width="12.28515625" style="1" customWidth="1"/>
    <col min="9989" max="9989" width="11.28515625" style="1" customWidth="1"/>
    <col min="9990" max="9990" width="12.7109375" style="1" customWidth="1"/>
    <col min="9991" max="10001" width="0" style="1" hidden="1" customWidth="1"/>
    <col min="10002" max="10002" width="13.28515625" style="1" customWidth="1"/>
    <col min="10003" max="10240" width="9.140625" style="1"/>
    <col min="10241" max="10241" width="8.140625" style="1" customWidth="1"/>
    <col min="10242" max="10242" width="34" style="1" customWidth="1"/>
    <col min="10243" max="10243" width="11.28515625" style="1" customWidth="1"/>
    <col min="10244" max="10244" width="12.28515625" style="1" customWidth="1"/>
    <col min="10245" max="10245" width="11.28515625" style="1" customWidth="1"/>
    <col min="10246" max="10246" width="12.7109375" style="1" customWidth="1"/>
    <col min="10247" max="10257" width="0" style="1" hidden="1" customWidth="1"/>
    <col min="10258" max="10258" width="13.28515625" style="1" customWidth="1"/>
    <col min="10259" max="10496" width="9.140625" style="1"/>
    <col min="10497" max="10497" width="8.140625" style="1" customWidth="1"/>
    <col min="10498" max="10498" width="34" style="1" customWidth="1"/>
    <col min="10499" max="10499" width="11.28515625" style="1" customWidth="1"/>
    <col min="10500" max="10500" width="12.28515625" style="1" customWidth="1"/>
    <col min="10501" max="10501" width="11.28515625" style="1" customWidth="1"/>
    <col min="10502" max="10502" width="12.7109375" style="1" customWidth="1"/>
    <col min="10503" max="10513" width="0" style="1" hidden="1" customWidth="1"/>
    <col min="10514" max="10514" width="13.28515625" style="1" customWidth="1"/>
    <col min="10515" max="10752" width="9.140625" style="1"/>
    <col min="10753" max="10753" width="8.140625" style="1" customWidth="1"/>
    <col min="10754" max="10754" width="34" style="1" customWidth="1"/>
    <col min="10755" max="10755" width="11.28515625" style="1" customWidth="1"/>
    <col min="10756" max="10756" width="12.28515625" style="1" customWidth="1"/>
    <col min="10757" max="10757" width="11.28515625" style="1" customWidth="1"/>
    <col min="10758" max="10758" width="12.7109375" style="1" customWidth="1"/>
    <col min="10759" max="10769" width="0" style="1" hidden="1" customWidth="1"/>
    <col min="10770" max="10770" width="13.28515625" style="1" customWidth="1"/>
    <col min="10771" max="11008" width="9.140625" style="1"/>
    <col min="11009" max="11009" width="8.140625" style="1" customWidth="1"/>
    <col min="11010" max="11010" width="34" style="1" customWidth="1"/>
    <col min="11011" max="11011" width="11.28515625" style="1" customWidth="1"/>
    <col min="11012" max="11012" width="12.28515625" style="1" customWidth="1"/>
    <col min="11013" max="11013" width="11.28515625" style="1" customWidth="1"/>
    <col min="11014" max="11014" width="12.7109375" style="1" customWidth="1"/>
    <col min="11015" max="11025" width="0" style="1" hidden="1" customWidth="1"/>
    <col min="11026" max="11026" width="13.28515625" style="1" customWidth="1"/>
    <col min="11027" max="11264" width="9.140625" style="1"/>
    <col min="11265" max="11265" width="8.140625" style="1" customWidth="1"/>
    <col min="11266" max="11266" width="34" style="1" customWidth="1"/>
    <col min="11267" max="11267" width="11.28515625" style="1" customWidth="1"/>
    <col min="11268" max="11268" width="12.28515625" style="1" customWidth="1"/>
    <col min="11269" max="11269" width="11.28515625" style="1" customWidth="1"/>
    <col min="11270" max="11270" width="12.7109375" style="1" customWidth="1"/>
    <col min="11271" max="11281" width="0" style="1" hidden="1" customWidth="1"/>
    <col min="11282" max="11282" width="13.28515625" style="1" customWidth="1"/>
    <col min="11283" max="11520" width="9.140625" style="1"/>
    <col min="11521" max="11521" width="8.140625" style="1" customWidth="1"/>
    <col min="11522" max="11522" width="34" style="1" customWidth="1"/>
    <col min="11523" max="11523" width="11.28515625" style="1" customWidth="1"/>
    <col min="11524" max="11524" width="12.28515625" style="1" customWidth="1"/>
    <col min="11525" max="11525" width="11.28515625" style="1" customWidth="1"/>
    <col min="11526" max="11526" width="12.7109375" style="1" customWidth="1"/>
    <col min="11527" max="11537" width="0" style="1" hidden="1" customWidth="1"/>
    <col min="11538" max="11538" width="13.28515625" style="1" customWidth="1"/>
    <col min="11539" max="11776" width="9.140625" style="1"/>
    <col min="11777" max="11777" width="8.140625" style="1" customWidth="1"/>
    <col min="11778" max="11778" width="34" style="1" customWidth="1"/>
    <col min="11779" max="11779" width="11.28515625" style="1" customWidth="1"/>
    <col min="11780" max="11780" width="12.28515625" style="1" customWidth="1"/>
    <col min="11781" max="11781" width="11.28515625" style="1" customWidth="1"/>
    <col min="11782" max="11782" width="12.7109375" style="1" customWidth="1"/>
    <col min="11783" max="11793" width="0" style="1" hidden="1" customWidth="1"/>
    <col min="11794" max="11794" width="13.28515625" style="1" customWidth="1"/>
    <col min="11795" max="12032" width="9.140625" style="1"/>
    <col min="12033" max="12033" width="8.140625" style="1" customWidth="1"/>
    <col min="12034" max="12034" width="34" style="1" customWidth="1"/>
    <col min="12035" max="12035" width="11.28515625" style="1" customWidth="1"/>
    <col min="12036" max="12036" width="12.28515625" style="1" customWidth="1"/>
    <col min="12037" max="12037" width="11.28515625" style="1" customWidth="1"/>
    <col min="12038" max="12038" width="12.7109375" style="1" customWidth="1"/>
    <col min="12039" max="12049" width="0" style="1" hidden="1" customWidth="1"/>
    <col min="12050" max="12050" width="13.28515625" style="1" customWidth="1"/>
    <col min="12051" max="12288" width="9.140625" style="1"/>
    <col min="12289" max="12289" width="8.140625" style="1" customWidth="1"/>
    <col min="12290" max="12290" width="34" style="1" customWidth="1"/>
    <col min="12291" max="12291" width="11.28515625" style="1" customWidth="1"/>
    <col min="12292" max="12292" width="12.28515625" style="1" customWidth="1"/>
    <col min="12293" max="12293" width="11.28515625" style="1" customWidth="1"/>
    <col min="12294" max="12294" width="12.7109375" style="1" customWidth="1"/>
    <col min="12295" max="12305" width="0" style="1" hidden="1" customWidth="1"/>
    <col min="12306" max="12306" width="13.28515625" style="1" customWidth="1"/>
    <col min="12307" max="12544" width="9.140625" style="1"/>
    <col min="12545" max="12545" width="8.140625" style="1" customWidth="1"/>
    <col min="12546" max="12546" width="34" style="1" customWidth="1"/>
    <col min="12547" max="12547" width="11.28515625" style="1" customWidth="1"/>
    <col min="12548" max="12548" width="12.28515625" style="1" customWidth="1"/>
    <col min="12549" max="12549" width="11.28515625" style="1" customWidth="1"/>
    <col min="12550" max="12550" width="12.7109375" style="1" customWidth="1"/>
    <col min="12551" max="12561" width="0" style="1" hidden="1" customWidth="1"/>
    <col min="12562" max="12562" width="13.28515625" style="1" customWidth="1"/>
    <col min="12563" max="12800" width="9.140625" style="1"/>
    <col min="12801" max="12801" width="8.140625" style="1" customWidth="1"/>
    <col min="12802" max="12802" width="34" style="1" customWidth="1"/>
    <col min="12803" max="12803" width="11.28515625" style="1" customWidth="1"/>
    <col min="12804" max="12804" width="12.28515625" style="1" customWidth="1"/>
    <col min="12805" max="12805" width="11.28515625" style="1" customWidth="1"/>
    <col min="12806" max="12806" width="12.7109375" style="1" customWidth="1"/>
    <col min="12807" max="12817" width="0" style="1" hidden="1" customWidth="1"/>
    <col min="12818" max="12818" width="13.28515625" style="1" customWidth="1"/>
    <col min="12819" max="13056" width="9.140625" style="1"/>
    <col min="13057" max="13057" width="8.140625" style="1" customWidth="1"/>
    <col min="13058" max="13058" width="34" style="1" customWidth="1"/>
    <col min="13059" max="13059" width="11.28515625" style="1" customWidth="1"/>
    <col min="13060" max="13060" width="12.28515625" style="1" customWidth="1"/>
    <col min="13061" max="13061" width="11.28515625" style="1" customWidth="1"/>
    <col min="13062" max="13062" width="12.7109375" style="1" customWidth="1"/>
    <col min="13063" max="13073" width="0" style="1" hidden="1" customWidth="1"/>
    <col min="13074" max="13074" width="13.28515625" style="1" customWidth="1"/>
    <col min="13075" max="13312" width="9.140625" style="1"/>
    <col min="13313" max="13313" width="8.140625" style="1" customWidth="1"/>
    <col min="13314" max="13314" width="34" style="1" customWidth="1"/>
    <col min="13315" max="13315" width="11.28515625" style="1" customWidth="1"/>
    <col min="13316" max="13316" width="12.28515625" style="1" customWidth="1"/>
    <col min="13317" max="13317" width="11.28515625" style="1" customWidth="1"/>
    <col min="13318" max="13318" width="12.7109375" style="1" customWidth="1"/>
    <col min="13319" max="13329" width="0" style="1" hidden="1" customWidth="1"/>
    <col min="13330" max="13330" width="13.28515625" style="1" customWidth="1"/>
    <col min="13331" max="13568" width="9.140625" style="1"/>
    <col min="13569" max="13569" width="8.140625" style="1" customWidth="1"/>
    <col min="13570" max="13570" width="34" style="1" customWidth="1"/>
    <col min="13571" max="13571" width="11.28515625" style="1" customWidth="1"/>
    <col min="13572" max="13572" width="12.28515625" style="1" customWidth="1"/>
    <col min="13573" max="13573" width="11.28515625" style="1" customWidth="1"/>
    <col min="13574" max="13574" width="12.7109375" style="1" customWidth="1"/>
    <col min="13575" max="13585" width="0" style="1" hidden="1" customWidth="1"/>
    <col min="13586" max="13586" width="13.28515625" style="1" customWidth="1"/>
    <col min="13587" max="13824" width="9.140625" style="1"/>
    <col min="13825" max="13825" width="8.140625" style="1" customWidth="1"/>
    <col min="13826" max="13826" width="34" style="1" customWidth="1"/>
    <col min="13827" max="13827" width="11.28515625" style="1" customWidth="1"/>
    <col min="13828" max="13828" width="12.28515625" style="1" customWidth="1"/>
    <col min="13829" max="13829" width="11.28515625" style="1" customWidth="1"/>
    <col min="13830" max="13830" width="12.7109375" style="1" customWidth="1"/>
    <col min="13831" max="13841" width="0" style="1" hidden="1" customWidth="1"/>
    <col min="13842" max="13842" width="13.28515625" style="1" customWidth="1"/>
    <col min="13843" max="14080" width="9.140625" style="1"/>
    <col min="14081" max="14081" width="8.140625" style="1" customWidth="1"/>
    <col min="14082" max="14082" width="34" style="1" customWidth="1"/>
    <col min="14083" max="14083" width="11.28515625" style="1" customWidth="1"/>
    <col min="14084" max="14084" width="12.28515625" style="1" customWidth="1"/>
    <col min="14085" max="14085" width="11.28515625" style="1" customWidth="1"/>
    <col min="14086" max="14086" width="12.7109375" style="1" customWidth="1"/>
    <col min="14087" max="14097" width="0" style="1" hidden="1" customWidth="1"/>
    <col min="14098" max="14098" width="13.28515625" style="1" customWidth="1"/>
    <col min="14099" max="14336" width="9.140625" style="1"/>
    <col min="14337" max="14337" width="8.140625" style="1" customWidth="1"/>
    <col min="14338" max="14338" width="34" style="1" customWidth="1"/>
    <col min="14339" max="14339" width="11.28515625" style="1" customWidth="1"/>
    <col min="14340" max="14340" width="12.28515625" style="1" customWidth="1"/>
    <col min="14341" max="14341" width="11.28515625" style="1" customWidth="1"/>
    <col min="14342" max="14342" width="12.7109375" style="1" customWidth="1"/>
    <col min="14343" max="14353" width="0" style="1" hidden="1" customWidth="1"/>
    <col min="14354" max="14354" width="13.28515625" style="1" customWidth="1"/>
    <col min="14355" max="14592" width="9.140625" style="1"/>
    <col min="14593" max="14593" width="8.140625" style="1" customWidth="1"/>
    <col min="14594" max="14594" width="34" style="1" customWidth="1"/>
    <col min="14595" max="14595" width="11.28515625" style="1" customWidth="1"/>
    <col min="14596" max="14596" width="12.28515625" style="1" customWidth="1"/>
    <col min="14597" max="14597" width="11.28515625" style="1" customWidth="1"/>
    <col min="14598" max="14598" width="12.7109375" style="1" customWidth="1"/>
    <col min="14599" max="14609" width="0" style="1" hidden="1" customWidth="1"/>
    <col min="14610" max="14610" width="13.28515625" style="1" customWidth="1"/>
    <col min="14611" max="14848" width="9.140625" style="1"/>
    <col min="14849" max="14849" width="8.140625" style="1" customWidth="1"/>
    <col min="14850" max="14850" width="34" style="1" customWidth="1"/>
    <col min="14851" max="14851" width="11.28515625" style="1" customWidth="1"/>
    <col min="14852" max="14852" width="12.28515625" style="1" customWidth="1"/>
    <col min="14853" max="14853" width="11.28515625" style="1" customWidth="1"/>
    <col min="14854" max="14854" width="12.7109375" style="1" customWidth="1"/>
    <col min="14855" max="14865" width="0" style="1" hidden="1" customWidth="1"/>
    <col min="14866" max="14866" width="13.28515625" style="1" customWidth="1"/>
    <col min="14867" max="15104" width="9.140625" style="1"/>
    <col min="15105" max="15105" width="8.140625" style="1" customWidth="1"/>
    <col min="15106" max="15106" width="34" style="1" customWidth="1"/>
    <col min="15107" max="15107" width="11.28515625" style="1" customWidth="1"/>
    <col min="15108" max="15108" width="12.28515625" style="1" customWidth="1"/>
    <col min="15109" max="15109" width="11.28515625" style="1" customWidth="1"/>
    <col min="15110" max="15110" width="12.7109375" style="1" customWidth="1"/>
    <col min="15111" max="15121" width="0" style="1" hidden="1" customWidth="1"/>
    <col min="15122" max="15122" width="13.28515625" style="1" customWidth="1"/>
    <col min="15123" max="15360" width="9.140625" style="1"/>
    <col min="15361" max="15361" width="8.140625" style="1" customWidth="1"/>
    <col min="15362" max="15362" width="34" style="1" customWidth="1"/>
    <col min="15363" max="15363" width="11.28515625" style="1" customWidth="1"/>
    <col min="15364" max="15364" width="12.28515625" style="1" customWidth="1"/>
    <col min="15365" max="15365" width="11.28515625" style="1" customWidth="1"/>
    <col min="15366" max="15366" width="12.7109375" style="1" customWidth="1"/>
    <col min="15367" max="15377" width="0" style="1" hidden="1" customWidth="1"/>
    <col min="15378" max="15378" width="13.28515625" style="1" customWidth="1"/>
    <col min="15379" max="15616" width="9.140625" style="1"/>
    <col min="15617" max="15617" width="8.140625" style="1" customWidth="1"/>
    <col min="15618" max="15618" width="34" style="1" customWidth="1"/>
    <col min="15619" max="15619" width="11.28515625" style="1" customWidth="1"/>
    <col min="15620" max="15620" width="12.28515625" style="1" customWidth="1"/>
    <col min="15621" max="15621" width="11.28515625" style="1" customWidth="1"/>
    <col min="15622" max="15622" width="12.7109375" style="1" customWidth="1"/>
    <col min="15623" max="15633" width="0" style="1" hidden="1" customWidth="1"/>
    <col min="15634" max="15634" width="13.28515625" style="1" customWidth="1"/>
    <col min="15635" max="15872" width="9.140625" style="1"/>
    <col min="15873" max="15873" width="8.140625" style="1" customWidth="1"/>
    <col min="15874" max="15874" width="34" style="1" customWidth="1"/>
    <col min="15875" max="15875" width="11.28515625" style="1" customWidth="1"/>
    <col min="15876" max="15876" width="12.28515625" style="1" customWidth="1"/>
    <col min="15877" max="15877" width="11.28515625" style="1" customWidth="1"/>
    <col min="15878" max="15878" width="12.7109375" style="1" customWidth="1"/>
    <col min="15879" max="15889" width="0" style="1" hidden="1" customWidth="1"/>
    <col min="15890" max="15890" width="13.28515625" style="1" customWidth="1"/>
    <col min="15891" max="16128" width="9.140625" style="1"/>
    <col min="16129" max="16129" width="8.140625" style="1" customWidth="1"/>
    <col min="16130" max="16130" width="34" style="1" customWidth="1"/>
    <col min="16131" max="16131" width="11.28515625" style="1" customWidth="1"/>
    <col min="16132" max="16132" width="12.28515625" style="1" customWidth="1"/>
    <col min="16133" max="16133" width="11.28515625" style="1" customWidth="1"/>
    <col min="16134" max="16134" width="12.7109375" style="1" customWidth="1"/>
    <col min="16135" max="16145" width="0" style="1" hidden="1" customWidth="1"/>
    <col min="16146" max="16146" width="13.28515625" style="1" customWidth="1"/>
    <col min="16147" max="16384" width="9.140625" style="1"/>
  </cols>
  <sheetData>
    <row r="1" spans="1:18" ht="15" customHeight="1" x14ac:dyDescent="0.25">
      <c r="A1" s="1">
        <v>6</v>
      </c>
      <c r="B1" s="35" t="s">
        <v>0</v>
      </c>
      <c r="C1" s="35"/>
      <c r="D1" s="40" t="s">
        <v>1</v>
      </c>
      <c r="E1" s="40"/>
      <c r="F1" s="40"/>
      <c r="G1" s="40"/>
      <c r="H1" s="40"/>
      <c r="I1" s="35"/>
      <c r="J1" s="35"/>
      <c r="K1" s="35"/>
      <c r="L1" s="35"/>
      <c r="M1" s="35"/>
      <c r="N1" s="40"/>
      <c r="O1" s="40"/>
      <c r="P1" s="40"/>
      <c r="Q1" s="40"/>
      <c r="R1" s="40"/>
    </row>
    <row r="2" spans="1:18" ht="15" customHeight="1" x14ac:dyDescent="0.25">
      <c r="B2" s="35" t="s">
        <v>121</v>
      </c>
      <c r="C2" s="35"/>
      <c r="D2" s="40" t="s">
        <v>3</v>
      </c>
      <c r="E2" s="41"/>
      <c r="F2" s="41"/>
      <c r="G2" s="41"/>
      <c r="H2" s="41"/>
      <c r="I2" s="35"/>
      <c r="J2" s="35"/>
      <c r="K2" s="35"/>
      <c r="L2" s="35"/>
      <c r="M2" s="35"/>
      <c r="N2" s="40"/>
      <c r="O2" s="41"/>
      <c r="P2" s="41"/>
      <c r="Q2" s="41"/>
      <c r="R2" s="41"/>
    </row>
    <row r="3" spans="1:18" ht="19.5" customHeight="1" x14ac:dyDescent="0.25">
      <c r="B3" s="35" t="s">
        <v>131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5.75" customHeight="1" x14ac:dyDescent="0.25">
      <c r="B4" s="35" t="s">
        <v>49</v>
      </c>
      <c r="C4" s="35"/>
      <c r="D4" s="55" t="s">
        <v>58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18" ht="6.75" customHeight="1" x14ac:dyDescent="0.2"/>
    <row r="6" spans="1:18" ht="15" customHeight="1" x14ac:dyDescent="0.2">
      <c r="A6" s="37" t="s">
        <v>4</v>
      </c>
      <c r="B6" s="37" t="s">
        <v>5</v>
      </c>
      <c r="C6" s="38" t="s">
        <v>6</v>
      </c>
      <c r="D6" s="38" t="s">
        <v>7</v>
      </c>
      <c r="E6" s="38" t="s">
        <v>8</v>
      </c>
      <c r="F6" s="42" t="s">
        <v>9</v>
      </c>
      <c r="G6" s="39" t="s">
        <v>10</v>
      </c>
      <c r="H6" s="39"/>
      <c r="I6" s="39"/>
      <c r="J6" s="39"/>
      <c r="K6" s="39"/>
      <c r="L6" s="39"/>
      <c r="M6" s="39" t="s">
        <v>11</v>
      </c>
      <c r="N6" s="39"/>
      <c r="O6" s="39"/>
      <c r="P6" s="39"/>
      <c r="Q6" s="39"/>
      <c r="R6" s="44" t="s">
        <v>12</v>
      </c>
    </row>
    <row r="7" spans="1:18" ht="84.75" customHeight="1" x14ac:dyDescent="0.2">
      <c r="A7" s="37"/>
      <c r="B7" s="37"/>
      <c r="C7" s="39"/>
      <c r="D7" s="39"/>
      <c r="E7" s="39"/>
      <c r="F7" s="43"/>
      <c r="G7" s="34" t="s">
        <v>13</v>
      </c>
      <c r="H7" s="34" t="s">
        <v>14</v>
      </c>
      <c r="I7" s="34" t="s">
        <v>15</v>
      </c>
      <c r="J7" s="34" t="s">
        <v>16</v>
      </c>
      <c r="K7" s="34" t="s">
        <v>17</v>
      </c>
      <c r="L7" s="34" t="s">
        <v>18</v>
      </c>
      <c r="M7" s="34" t="s">
        <v>19</v>
      </c>
      <c r="N7" s="34" t="s">
        <v>20</v>
      </c>
      <c r="O7" s="34" t="s">
        <v>21</v>
      </c>
      <c r="P7" s="34" t="s">
        <v>22</v>
      </c>
      <c r="Q7" s="34" t="s">
        <v>23</v>
      </c>
      <c r="R7" s="44"/>
    </row>
    <row r="8" spans="1:18" ht="15" customHeight="1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</row>
    <row r="9" spans="1:18" ht="15" customHeight="1" x14ac:dyDescent="0.2">
      <c r="A9" s="6"/>
      <c r="B9" s="36" t="s">
        <v>122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5" customHeight="1" x14ac:dyDescent="0.2">
      <c r="A10" s="6"/>
      <c r="B10" s="36" t="s">
        <v>25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x14ac:dyDescent="0.2">
      <c r="A11" s="6">
        <v>165</v>
      </c>
      <c r="B11" s="62" t="s">
        <v>46</v>
      </c>
      <c r="C11" s="67">
        <v>140</v>
      </c>
      <c r="D11" s="67">
        <v>4.0999999999999996</v>
      </c>
      <c r="E11" s="67">
        <v>4.2699999999999996</v>
      </c>
      <c r="F11" s="67">
        <v>21.48</v>
      </c>
      <c r="G11" s="67">
        <v>68.37</v>
      </c>
      <c r="H11" s="67">
        <v>124</v>
      </c>
      <c r="I11" s="67">
        <v>11.79</v>
      </c>
      <c r="J11" s="67">
        <v>8.09</v>
      </c>
      <c r="K11" s="67">
        <v>97.68</v>
      </c>
      <c r="L11" s="67">
        <v>4.1100000000000003</v>
      </c>
      <c r="M11" s="68">
        <v>17.600000000000001</v>
      </c>
      <c r="N11" s="68">
        <v>0.308</v>
      </c>
      <c r="O11" s="68">
        <v>9.6000000000000002E-2</v>
      </c>
      <c r="P11" s="68">
        <v>1.179</v>
      </c>
      <c r="Q11" s="68"/>
      <c r="R11" s="67">
        <v>128.47999999999999</v>
      </c>
    </row>
    <row r="12" spans="1:18" ht="14.25" customHeight="1" x14ac:dyDescent="0.2">
      <c r="A12" s="6">
        <v>1</v>
      </c>
      <c r="B12" s="59" t="s">
        <v>55</v>
      </c>
      <c r="C12" s="60">
        <v>26</v>
      </c>
      <c r="D12" s="60">
        <v>1.65</v>
      </c>
      <c r="E12" s="60">
        <v>5.17</v>
      </c>
      <c r="F12" s="60">
        <v>10</v>
      </c>
      <c r="G12" s="60">
        <v>79.599999999999994</v>
      </c>
      <c r="H12" s="60">
        <v>29.38</v>
      </c>
      <c r="I12" s="60">
        <v>6.36</v>
      </c>
      <c r="J12" s="60">
        <v>6.78</v>
      </c>
      <c r="K12" s="60">
        <v>19.93</v>
      </c>
      <c r="L12" s="60">
        <v>0.42</v>
      </c>
      <c r="M12" s="61">
        <v>27.39</v>
      </c>
      <c r="N12" s="61">
        <v>3.4000000000000002E-2</v>
      </c>
      <c r="O12" s="61">
        <v>2.1000000000000001E-2</v>
      </c>
      <c r="P12" s="61">
        <v>0.33</v>
      </c>
      <c r="Q12" s="61"/>
      <c r="R12" s="60">
        <v>93.15</v>
      </c>
    </row>
    <row r="13" spans="1:18" ht="14.25" customHeight="1" x14ac:dyDescent="0.2">
      <c r="A13" s="6"/>
      <c r="B13" s="59" t="s">
        <v>26</v>
      </c>
      <c r="C13" s="60">
        <v>20</v>
      </c>
      <c r="D13" s="60"/>
      <c r="E13" s="60"/>
      <c r="F13" s="60"/>
      <c r="G13" s="60"/>
      <c r="H13" s="60"/>
      <c r="I13" s="60"/>
      <c r="J13" s="60"/>
      <c r="K13" s="60"/>
      <c r="L13" s="60"/>
      <c r="M13" s="61"/>
      <c r="N13" s="61"/>
      <c r="O13" s="61"/>
      <c r="P13" s="61"/>
      <c r="Q13" s="61"/>
      <c r="R13" s="70">
        <v>50</v>
      </c>
    </row>
    <row r="14" spans="1:18" ht="14.25" customHeight="1" x14ac:dyDescent="0.2">
      <c r="A14" s="6"/>
      <c r="B14" s="59" t="s">
        <v>27</v>
      </c>
      <c r="C14" s="60">
        <v>6</v>
      </c>
      <c r="D14" s="60"/>
      <c r="E14" s="60"/>
      <c r="F14" s="60"/>
      <c r="G14" s="60"/>
      <c r="H14" s="60"/>
      <c r="I14" s="60"/>
      <c r="J14" s="60"/>
      <c r="K14" s="60"/>
      <c r="L14" s="60"/>
      <c r="M14" s="61"/>
      <c r="N14" s="61"/>
      <c r="O14" s="61"/>
      <c r="P14" s="61"/>
      <c r="Q14" s="61"/>
      <c r="R14" s="60"/>
    </row>
    <row r="15" spans="1:18" ht="13.5" customHeight="1" x14ac:dyDescent="0.2">
      <c r="A15" s="6">
        <v>7</v>
      </c>
      <c r="B15" s="16" t="s">
        <v>28</v>
      </c>
      <c r="C15" s="60">
        <v>7</v>
      </c>
      <c r="D15" s="60">
        <v>1.84</v>
      </c>
      <c r="E15" s="60">
        <v>1.86</v>
      </c>
      <c r="F15" s="60"/>
      <c r="G15" s="60">
        <v>77</v>
      </c>
      <c r="H15" s="60">
        <v>7</v>
      </c>
      <c r="I15" s="60">
        <v>70</v>
      </c>
      <c r="J15" s="60">
        <v>3.85</v>
      </c>
      <c r="K15" s="60">
        <v>42</v>
      </c>
      <c r="L15" s="60">
        <v>0.49</v>
      </c>
      <c r="M15" s="61">
        <v>14.7</v>
      </c>
      <c r="N15" s="61">
        <v>0</v>
      </c>
      <c r="O15" s="61">
        <v>2.8000000000000001E-2</v>
      </c>
      <c r="P15" s="61">
        <v>1.4E-2</v>
      </c>
      <c r="Q15" s="61">
        <v>4.9000000000000002E-2</v>
      </c>
      <c r="R15" s="60">
        <v>23.8</v>
      </c>
    </row>
    <row r="16" spans="1:18" ht="15" customHeight="1" x14ac:dyDescent="0.2">
      <c r="A16" s="6">
        <v>393</v>
      </c>
      <c r="B16" s="62" t="s">
        <v>29</v>
      </c>
      <c r="C16" s="60">
        <v>150</v>
      </c>
      <c r="D16" s="60">
        <v>7.0000000000000007E-2</v>
      </c>
      <c r="E16" s="60">
        <v>1.2999999999999999E-2</v>
      </c>
      <c r="F16" s="60">
        <v>7.1</v>
      </c>
      <c r="G16" s="60">
        <v>0.04</v>
      </c>
      <c r="H16" s="60">
        <v>0.6</v>
      </c>
      <c r="I16" s="60">
        <v>10.9</v>
      </c>
      <c r="J16" s="60">
        <v>9.4</v>
      </c>
      <c r="K16" s="60">
        <v>1.3</v>
      </c>
      <c r="L16" s="60">
        <v>2.4</v>
      </c>
      <c r="M16" s="61"/>
      <c r="N16" s="61"/>
      <c r="O16" s="61">
        <v>0</v>
      </c>
      <c r="P16" s="61">
        <v>2.5999999999999999E-2</v>
      </c>
      <c r="Q16" s="71">
        <v>1.42</v>
      </c>
      <c r="R16" s="60">
        <v>29</v>
      </c>
    </row>
    <row r="17" spans="1:18" ht="15" customHeight="1" x14ac:dyDescent="0.2">
      <c r="A17" s="6"/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1"/>
      <c r="N17" s="61"/>
      <c r="O17" s="61"/>
      <c r="P17" s="61"/>
      <c r="Q17" s="61"/>
      <c r="R17" s="60"/>
    </row>
    <row r="18" spans="1:18" ht="15" customHeight="1" x14ac:dyDescent="0.25">
      <c r="A18" s="6"/>
      <c r="B18" s="65" t="s">
        <v>30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61"/>
      <c r="O18" s="61"/>
      <c r="P18" s="61"/>
      <c r="Q18" s="61"/>
      <c r="R18" s="60"/>
    </row>
    <row r="19" spans="1:18" ht="15" customHeight="1" x14ac:dyDescent="0.2">
      <c r="A19" s="6"/>
      <c r="B19" s="6" t="s">
        <v>47</v>
      </c>
      <c r="C19" s="99">
        <v>100</v>
      </c>
      <c r="D19" s="99">
        <v>0.5</v>
      </c>
      <c r="E19" s="99">
        <v>0.1</v>
      </c>
      <c r="F19" s="99">
        <v>10.1</v>
      </c>
      <c r="G19" s="60"/>
      <c r="H19" s="60"/>
      <c r="I19" s="60">
        <v>2</v>
      </c>
      <c r="J19" s="60"/>
      <c r="K19" s="60"/>
      <c r="L19" s="60">
        <v>7</v>
      </c>
      <c r="M19" s="61"/>
      <c r="N19" s="61"/>
      <c r="O19" s="61"/>
      <c r="P19" s="61"/>
      <c r="Q19" s="61">
        <v>1.4</v>
      </c>
      <c r="R19" s="60">
        <v>46</v>
      </c>
    </row>
    <row r="20" spans="1:18" ht="15" customHeight="1" x14ac:dyDescent="0.2">
      <c r="A20" s="6"/>
      <c r="B20" s="66" t="s">
        <v>31</v>
      </c>
      <c r="C20" s="60">
        <f>SUM(C11:C12)+C15+C16+C19</f>
        <v>423</v>
      </c>
      <c r="D20" s="60">
        <f t="shared" ref="D20:R20" si="0">SUM(D11:D19)</f>
        <v>8.16</v>
      </c>
      <c r="E20" s="60">
        <f t="shared" si="0"/>
        <v>11.412999999999998</v>
      </c>
      <c r="F20" s="60">
        <f t="shared" si="0"/>
        <v>48.68</v>
      </c>
      <c r="G20" s="60">
        <f t="shared" si="0"/>
        <v>225.01</v>
      </c>
      <c r="H20" s="60">
        <f t="shared" si="0"/>
        <v>160.97999999999999</v>
      </c>
      <c r="I20" s="60">
        <f t="shared" si="0"/>
        <v>101.05000000000001</v>
      </c>
      <c r="J20" s="60">
        <f t="shared" si="0"/>
        <v>28.120000000000005</v>
      </c>
      <c r="K20" s="60">
        <f t="shared" si="0"/>
        <v>160.91000000000003</v>
      </c>
      <c r="L20" s="60">
        <f t="shared" si="0"/>
        <v>14.42</v>
      </c>
      <c r="M20" s="60">
        <f t="shared" si="0"/>
        <v>59.69</v>
      </c>
      <c r="N20" s="60">
        <f t="shared" si="0"/>
        <v>0.34199999999999997</v>
      </c>
      <c r="O20" s="60">
        <f t="shared" si="0"/>
        <v>0.14500000000000002</v>
      </c>
      <c r="P20" s="60">
        <f t="shared" si="0"/>
        <v>1.5490000000000002</v>
      </c>
      <c r="Q20" s="60">
        <f t="shared" si="0"/>
        <v>2.8689999999999998</v>
      </c>
      <c r="R20" s="60">
        <f t="shared" si="0"/>
        <v>370.43</v>
      </c>
    </row>
    <row r="21" spans="1:18" ht="15" customHeight="1" x14ac:dyDescent="0.2">
      <c r="A21" s="6"/>
      <c r="B21" s="6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1"/>
      <c r="N21" s="61"/>
      <c r="O21" s="61"/>
      <c r="P21" s="61"/>
      <c r="Q21" s="61"/>
      <c r="R21" s="60"/>
    </row>
    <row r="22" spans="1:18" ht="15" customHeight="1" x14ac:dyDescent="0.2">
      <c r="A22" s="6"/>
      <c r="B22" s="36" t="s">
        <v>32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1"/>
      <c r="O22" s="61"/>
      <c r="P22" s="61"/>
      <c r="Q22" s="61"/>
      <c r="R22" s="60"/>
    </row>
    <row r="23" spans="1:18" x14ac:dyDescent="0.2">
      <c r="A23" s="6">
        <v>20</v>
      </c>
      <c r="B23" s="59" t="s">
        <v>99</v>
      </c>
      <c r="C23" s="67">
        <v>40</v>
      </c>
      <c r="D23" s="67">
        <v>0.5</v>
      </c>
      <c r="E23" s="67">
        <v>1.78</v>
      </c>
      <c r="F23" s="67">
        <v>3.07</v>
      </c>
      <c r="G23" s="67">
        <v>164.72</v>
      </c>
      <c r="H23" s="67">
        <v>227.2</v>
      </c>
      <c r="I23" s="67">
        <v>29.46</v>
      </c>
      <c r="J23" s="67">
        <v>24.82</v>
      </c>
      <c r="K23" s="67">
        <v>49.64</v>
      </c>
      <c r="L23" s="67">
        <v>0.99</v>
      </c>
      <c r="M23" s="68">
        <v>468</v>
      </c>
      <c r="N23" s="68">
        <v>9.6000000000000002E-2</v>
      </c>
      <c r="O23" s="68">
        <v>0.13</v>
      </c>
      <c r="P23" s="68">
        <v>0.99</v>
      </c>
      <c r="Q23" s="68">
        <v>1.7000000000000001E-2</v>
      </c>
      <c r="R23" s="67">
        <v>30.67</v>
      </c>
    </row>
    <row r="24" spans="1:18" ht="16.5" customHeight="1" x14ac:dyDescent="0.2">
      <c r="A24" s="6">
        <v>76</v>
      </c>
      <c r="B24" s="59" t="s">
        <v>124</v>
      </c>
      <c r="C24" s="67">
        <v>150</v>
      </c>
      <c r="D24" s="67">
        <v>0.67</v>
      </c>
      <c r="E24" s="67">
        <v>1.63</v>
      </c>
      <c r="F24" s="67">
        <v>5.3</v>
      </c>
      <c r="G24" s="67">
        <v>0.59</v>
      </c>
      <c r="H24" s="67">
        <v>86</v>
      </c>
      <c r="I24" s="67">
        <v>154.80000000000001</v>
      </c>
      <c r="J24" s="67">
        <v>8.4600000000000009</v>
      </c>
      <c r="K24" s="67">
        <v>8.27</v>
      </c>
      <c r="L24" s="67">
        <v>22.96</v>
      </c>
      <c r="M24" s="68">
        <v>0.3</v>
      </c>
      <c r="N24" s="67">
        <v>3.2000000000000001E-2</v>
      </c>
      <c r="O24" s="68">
        <v>1.9E-2</v>
      </c>
      <c r="P24" s="68">
        <v>0.33</v>
      </c>
      <c r="Q24" s="68">
        <v>2.4</v>
      </c>
      <c r="R24" s="67">
        <v>170</v>
      </c>
    </row>
    <row r="25" spans="1:18" ht="15" customHeight="1" x14ac:dyDescent="0.2">
      <c r="A25" s="6"/>
      <c r="B25" s="62" t="s">
        <v>53</v>
      </c>
      <c r="C25" s="67">
        <v>9</v>
      </c>
      <c r="D25" s="67">
        <v>0.28599999999999998</v>
      </c>
      <c r="E25" s="67">
        <v>1.65</v>
      </c>
      <c r="F25" s="67">
        <v>0.4</v>
      </c>
      <c r="G25" s="67"/>
      <c r="H25" s="67"/>
      <c r="I25" s="67"/>
      <c r="J25" s="67"/>
      <c r="K25" s="67"/>
      <c r="L25" s="67"/>
      <c r="M25" s="68"/>
      <c r="N25" s="68"/>
      <c r="O25" s="68"/>
      <c r="P25" s="68"/>
      <c r="Q25" s="68"/>
      <c r="R25" s="67">
        <v>17.600000000000001</v>
      </c>
    </row>
    <row r="26" spans="1:18" ht="15" customHeight="1" x14ac:dyDescent="0.2">
      <c r="A26" s="6">
        <v>282</v>
      </c>
      <c r="B26" s="59" t="s">
        <v>125</v>
      </c>
      <c r="C26" s="100">
        <v>68</v>
      </c>
      <c r="D26" s="100">
        <v>44.5</v>
      </c>
      <c r="E26" s="100">
        <v>8.6999999999999993</v>
      </c>
      <c r="F26" s="100">
        <v>7.82</v>
      </c>
      <c r="G26" s="100">
        <v>234</v>
      </c>
      <c r="H26" s="100">
        <v>228</v>
      </c>
      <c r="I26" s="100">
        <v>23.01</v>
      </c>
      <c r="J26" s="100">
        <v>21.58</v>
      </c>
      <c r="K26" s="100">
        <v>98.57</v>
      </c>
      <c r="L26" s="100">
        <v>0.91</v>
      </c>
      <c r="M26" s="101">
        <v>12.69</v>
      </c>
      <c r="N26" s="101">
        <v>0.25</v>
      </c>
      <c r="O26" s="101">
        <v>0.20499999999999999</v>
      </c>
      <c r="P26" s="101">
        <v>3.23</v>
      </c>
      <c r="Q26" s="101">
        <v>0.48</v>
      </c>
      <c r="R26" s="100">
        <v>153.63</v>
      </c>
    </row>
    <row r="27" spans="1:18" ht="15" customHeight="1" x14ac:dyDescent="0.2">
      <c r="A27" s="102" t="s">
        <v>126</v>
      </c>
      <c r="B27" s="59" t="s">
        <v>127</v>
      </c>
      <c r="C27" s="67">
        <v>15</v>
      </c>
      <c r="D27" s="67">
        <v>0.3</v>
      </c>
      <c r="E27" s="67">
        <v>1.4</v>
      </c>
      <c r="F27" s="67">
        <v>0.5</v>
      </c>
      <c r="G27" s="67">
        <v>64</v>
      </c>
      <c r="H27" s="67">
        <v>33.799999999999997</v>
      </c>
      <c r="I27" s="67">
        <v>4.72</v>
      </c>
      <c r="J27" s="67">
        <v>3.68</v>
      </c>
      <c r="K27" s="67">
        <v>7.34</v>
      </c>
      <c r="L27" s="67">
        <v>0.12</v>
      </c>
      <c r="M27" s="68">
        <v>5.0000000000000001E-3</v>
      </c>
      <c r="N27" s="68">
        <v>7.0000000000000001E-3</v>
      </c>
      <c r="O27" s="68">
        <v>7.0000000000000007E-2</v>
      </c>
      <c r="P27" s="68">
        <v>1.0900000000000001</v>
      </c>
      <c r="Q27" s="68">
        <v>0.46</v>
      </c>
      <c r="R27" s="67">
        <v>23</v>
      </c>
    </row>
    <row r="28" spans="1:18" ht="15" customHeight="1" x14ac:dyDescent="0.2">
      <c r="A28" s="23">
        <v>315</v>
      </c>
      <c r="B28" s="59" t="s">
        <v>128</v>
      </c>
      <c r="C28" s="60">
        <v>120</v>
      </c>
      <c r="D28" s="60">
        <v>80.08</v>
      </c>
      <c r="E28" s="60">
        <v>4.17</v>
      </c>
      <c r="F28" s="60">
        <v>28.82</v>
      </c>
      <c r="G28" s="60">
        <v>7</v>
      </c>
      <c r="H28" s="60">
        <v>57.7</v>
      </c>
      <c r="I28" s="60">
        <v>13.6</v>
      </c>
      <c r="J28" s="60">
        <v>22.8</v>
      </c>
      <c r="K28" s="60">
        <v>56.5</v>
      </c>
      <c r="L28" s="60">
        <v>1.37</v>
      </c>
      <c r="M28" s="61">
        <v>35</v>
      </c>
      <c r="N28" s="61">
        <v>0.08</v>
      </c>
      <c r="O28" s="61">
        <v>0.05</v>
      </c>
      <c r="P28" s="61">
        <v>0.95</v>
      </c>
      <c r="Q28" s="61"/>
      <c r="R28" s="60">
        <v>164.71</v>
      </c>
    </row>
    <row r="29" spans="1:18" ht="15" customHeight="1" x14ac:dyDescent="0.2">
      <c r="A29" s="6">
        <v>376</v>
      </c>
      <c r="B29" s="6" t="s">
        <v>36</v>
      </c>
      <c r="C29" s="60">
        <v>150</v>
      </c>
      <c r="D29" s="60">
        <v>0.44</v>
      </c>
      <c r="E29" s="60"/>
      <c r="F29" s="60">
        <v>27.6</v>
      </c>
      <c r="G29" s="60">
        <v>2.5</v>
      </c>
      <c r="H29" s="60">
        <v>56.4</v>
      </c>
      <c r="I29" s="60">
        <v>31.8</v>
      </c>
      <c r="J29" s="60">
        <v>6</v>
      </c>
      <c r="K29" s="60">
        <v>15.4</v>
      </c>
      <c r="L29" s="60">
        <v>1.25</v>
      </c>
      <c r="M29" s="61"/>
      <c r="N29" s="61">
        <v>2E-3</v>
      </c>
      <c r="O29" s="61">
        <v>6.0000000000000001E-3</v>
      </c>
      <c r="P29" s="61">
        <v>0.14000000000000001</v>
      </c>
      <c r="Q29" s="61">
        <v>0.4</v>
      </c>
      <c r="R29" s="60">
        <v>113</v>
      </c>
    </row>
    <row r="30" spans="1:18" ht="15" customHeight="1" x14ac:dyDescent="0.2">
      <c r="A30" s="6">
        <v>1</v>
      </c>
      <c r="B30" s="6" t="s">
        <v>37</v>
      </c>
      <c r="C30" s="60">
        <v>35</v>
      </c>
      <c r="D30" s="60">
        <v>2.64</v>
      </c>
      <c r="E30" s="60"/>
      <c r="F30" s="60">
        <v>13.36</v>
      </c>
      <c r="G30" s="60">
        <v>244</v>
      </c>
      <c r="H30" s="60">
        <v>97</v>
      </c>
      <c r="I30" s="60">
        <v>14</v>
      </c>
      <c r="J30" s="60">
        <v>18.8</v>
      </c>
      <c r="K30" s="60">
        <v>63.2</v>
      </c>
      <c r="L30" s="60">
        <v>1.56</v>
      </c>
      <c r="M30" s="61"/>
      <c r="N30" s="61">
        <v>7.0000000000000007E-2</v>
      </c>
      <c r="O30" s="61">
        <v>3.2000000000000001E-2</v>
      </c>
      <c r="P30" s="61">
        <v>0.28000000000000003</v>
      </c>
      <c r="Q30" s="61"/>
      <c r="R30" s="60">
        <v>69.599999999999994</v>
      </c>
    </row>
    <row r="31" spans="1:18" ht="15" customHeight="1" x14ac:dyDescent="0.2">
      <c r="A31" s="6"/>
      <c r="B31" s="6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  <c r="N31" s="61"/>
      <c r="O31" s="61"/>
      <c r="P31" s="61"/>
      <c r="Q31" s="61"/>
      <c r="R31" s="70">
        <v>200</v>
      </c>
    </row>
    <row r="32" spans="1:18" ht="15" customHeight="1" x14ac:dyDescent="0.2">
      <c r="A32" s="6"/>
      <c r="B32" s="6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1"/>
      <c r="N32" s="61"/>
      <c r="O32" s="61"/>
      <c r="P32" s="61"/>
      <c r="Q32" s="61"/>
      <c r="R32" s="60"/>
    </row>
    <row r="33" spans="1:18" ht="15" customHeight="1" x14ac:dyDescent="0.2">
      <c r="A33" s="6"/>
      <c r="B33" s="6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1"/>
      <c r="N33" s="61"/>
      <c r="O33" s="61"/>
      <c r="P33" s="61"/>
      <c r="Q33" s="61"/>
      <c r="R33" s="60"/>
    </row>
    <row r="34" spans="1:18" ht="15" customHeight="1" x14ac:dyDescent="0.2">
      <c r="A34" s="6"/>
      <c r="B34" s="66" t="s">
        <v>38</v>
      </c>
      <c r="C34" s="60">
        <f>SUM(C23:C33)</f>
        <v>587</v>
      </c>
      <c r="D34" s="60">
        <f t="shared" ref="D34:R34" si="1">SUM(D23:D33)</f>
        <v>129.416</v>
      </c>
      <c r="E34" s="60">
        <f t="shared" si="1"/>
        <v>19.329999999999998</v>
      </c>
      <c r="F34" s="60">
        <f t="shared" si="1"/>
        <v>86.86999999999999</v>
      </c>
      <c r="G34" s="60">
        <f t="shared" si="1"/>
        <v>716.81</v>
      </c>
      <c r="H34" s="60">
        <f t="shared" si="1"/>
        <v>786.1</v>
      </c>
      <c r="I34" s="60">
        <f t="shared" si="1"/>
        <v>271.39</v>
      </c>
      <c r="J34" s="60">
        <f t="shared" si="1"/>
        <v>106.14</v>
      </c>
      <c r="K34" s="60">
        <f t="shared" si="1"/>
        <v>298.92</v>
      </c>
      <c r="L34" s="60">
        <f t="shared" si="1"/>
        <v>29.16</v>
      </c>
      <c r="M34" s="60">
        <f t="shared" si="1"/>
        <v>515.995</v>
      </c>
      <c r="N34" s="60">
        <f t="shared" si="1"/>
        <v>0.53700000000000003</v>
      </c>
      <c r="O34" s="60">
        <f t="shared" si="1"/>
        <v>0.51200000000000001</v>
      </c>
      <c r="P34" s="60">
        <f t="shared" si="1"/>
        <v>7.01</v>
      </c>
      <c r="Q34" s="60">
        <f t="shared" si="1"/>
        <v>3.7569999999999997</v>
      </c>
      <c r="R34" s="60">
        <f t="shared" si="1"/>
        <v>942.21</v>
      </c>
    </row>
    <row r="35" spans="1:18" ht="15" customHeight="1" x14ac:dyDescent="0.2">
      <c r="A35" s="6"/>
      <c r="B35" s="6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1"/>
      <c r="N35" s="61"/>
      <c r="O35" s="61"/>
      <c r="P35" s="61"/>
      <c r="Q35" s="61"/>
      <c r="R35" s="60"/>
    </row>
    <row r="36" spans="1:18" ht="15" customHeight="1" x14ac:dyDescent="0.25">
      <c r="A36" s="6"/>
      <c r="B36" s="65" t="s">
        <v>39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1"/>
      <c r="N36" s="61"/>
      <c r="O36" s="61"/>
      <c r="P36" s="61"/>
      <c r="Q36" s="61"/>
      <c r="R36" s="60"/>
    </row>
    <row r="37" spans="1:18" ht="15" customHeight="1" x14ac:dyDescent="0.2">
      <c r="A37" s="6">
        <v>210</v>
      </c>
      <c r="B37" s="59" t="s">
        <v>129</v>
      </c>
      <c r="C37" s="88">
        <v>120</v>
      </c>
      <c r="D37" s="88">
        <v>10.64</v>
      </c>
      <c r="E37" s="88">
        <v>9.32</v>
      </c>
      <c r="F37" s="88">
        <v>24.96</v>
      </c>
      <c r="G37" s="88">
        <v>30.64</v>
      </c>
      <c r="H37" s="88">
        <v>101.4</v>
      </c>
      <c r="I37" s="88">
        <v>79.92</v>
      </c>
      <c r="J37" s="88">
        <v>22.64</v>
      </c>
      <c r="K37" s="88">
        <v>129.76</v>
      </c>
      <c r="L37" s="88">
        <v>1.024</v>
      </c>
      <c r="M37" s="89">
        <v>47.2</v>
      </c>
      <c r="N37" s="89">
        <v>7.0000000000000007E-2</v>
      </c>
      <c r="O37" s="89">
        <v>0.13600000000000001</v>
      </c>
      <c r="P37" s="89">
        <v>0.81599999999999995</v>
      </c>
      <c r="Q37" s="89">
        <v>0.104</v>
      </c>
      <c r="R37" s="88">
        <v>226.4</v>
      </c>
    </row>
    <row r="38" spans="1:18" ht="15" customHeight="1" x14ac:dyDescent="0.2">
      <c r="A38" s="6"/>
      <c r="B38" s="6" t="s">
        <v>92</v>
      </c>
      <c r="C38" s="60">
        <v>25</v>
      </c>
      <c r="D38" s="60">
        <v>1</v>
      </c>
      <c r="E38" s="60">
        <v>1.7</v>
      </c>
      <c r="F38" s="60">
        <v>11.2</v>
      </c>
      <c r="G38" s="60"/>
      <c r="H38" s="60"/>
      <c r="I38" s="60"/>
      <c r="J38" s="60"/>
      <c r="K38" s="60"/>
      <c r="L38" s="60"/>
      <c r="M38" s="61"/>
      <c r="N38" s="61"/>
      <c r="O38" s="61"/>
      <c r="P38" s="61"/>
      <c r="Q38" s="61"/>
      <c r="R38" s="60">
        <v>64</v>
      </c>
    </row>
    <row r="39" spans="1:18" ht="15" customHeight="1" x14ac:dyDescent="0.2">
      <c r="A39" s="6">
        <v>295</v>
      </c>
      <c r="B39" s="62" t="s">
        <v>66</v>
      </c>
      <c r="C39" s="60">
        <v>150</v>
      </c>
      <c r="D39" s="103">
        <v>2.92</v>
      </c>
      <c r="E39" s="103">
        <v>2.5</v>
      </c>
      <c r="F39" s="103">
        <v>13.28</v>
      </c>
      <c r="G39" s="103">
        <v>47</v>
      </c>
      <c r="H39" s="103">
        <v>137.12</v>
      </c>
      <c r="I39" s="103">
        <v>117.87</v>
      </c>
      <c r="J39" s="103">
        <v>13.12</v>
      </c>
      <c r="K39" s="103">
        <v>84.37</v>
      </c>
      <c r="L39" s="103">
        <v>0.12</v>
      </c>
      <c r="M39" s="103">
        <v>18.850000000000001</v>
      </c>
      <c r="N39" s="104">
        <v>3.6999999999999998E-2</v>
      </c>
      <c r="O39" s="104">
        <v>0.14099999999999999</v>
      </c>
      <c r="P39" s="104">
        <v>9.2999999999999999E-2</v>
      </c>
      <c r="Q39" s="104">
        <v>1.22</v>
      </c>
      <c r="R39" s="60">
        <v>87.5</v>
      </c>
    </row>
    <row r="40" spans="1:18" ht="15" customHeight="1" x14ac:dyDescent="0.25">
      <c r="A40" s="6"/>
      <c r="B40" s="105"/>
      <c r="C40" s="60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4"/>
      <c r="O40" s="104"/>
      <c r="P40" s="104"/>
      <c r="Q40" s="104"/>
      <c r="R40" s="60"/>
    </row>
    <row r="41" spans="1:18" ht="15" customHeight="1" x14ac:dyDescent="0.2">
      <c r="A41" s="6"/>
      <c r="B41" s="66" t="s">
        <v>43</v>
      </c>
      <c r="C41" s="60">
        <f>SUM(C37:C39)</f>
        <v>295</v>
      </c>
      <c r="D41" s="60">
        <f t="shared" ref="D41:R41" si="2">SUM(D37:D39)</f>
        <v>14.56</v>
      </c>
      <c r="E41" s="60">
        <f t="shared" si="2"/>
        <v>13.52</v>
      </c>
      <c r="F41" s="60">
        <f t="shared" si="2"/>
        <v>49.44</v>
      </c>
      <c r="G41" s="60">
        <f t="shared" si="2"/>
        <v>77.64</v>
      </c>
      <c r="H41" s="60">
        <f t="shared" si="2"/>
        <v>238.52</v>
      </c>
      <c r="I41" s="60">
        <f t="shared" si="2"/>
        <v>197.79000000000002</v>
      </c>
      <c r="J41" s="60">
        <f t="shared" si="2"/>
        <v>35.76</v>
      </c>
      <c r="K41" s="60">
        <f t="shared" si="2"/>
        <v>214.13</v>
      </c>
      <c r="L41" s="60">
        <f t="shared" si="2"/>
        <v>1.1440000000000001</v>
      </c>
      <c r="M41" s="60">
        <f t="shared" si="2"/>
        <v>66.050000000000011</v>
      </c>
      <c r="N41" s="60">
        <f t="shared" si="2"/>
        <v>0.10700000000000001</v>
      </c>
      <c r="O41" s="60">
        <f t="shared" si="2"/>
        <v>0.27700000000000002</v>
      </c>
      <c r="P41" s="60">
        <f t="shared" si="2"/>
        <v>0.90899999999999992</v>
      </c>
      <c r="Q41" s="60">
        <f t="shared" si="2"/>
        <v>1.3240000000000001</v>
      </c>
      <c r="R41" s="60">
        <f t="shared" si="2"/>
        <v>377.9</v>
      </c>
    </row>
    <row r="42" spans="1:18" ht="15" customHeight="1" x14ac:dyDescent="0.2">
      <c r="A42" s="6"/>
      <c r="B42" s="6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1"/>
      <c r="N42" s="61"/>
      <c r="O42" s="61"/>
      <c r="P42" s="61"/>
      <c r="Q42" s="61"/>
      <c r="R42" s="60"/>
    </row>
    <row r="43" spans="1:18" ht="15" customHeight="1" x14ac:dyDescent="0.2">
      <c r="A43" s="6"/>
      <c r="B43" s="6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1"/>
      <c r="N43" s="61"/>
      <c r="O43" s="61"/>
      <c r="P43" s="61"/>
      <c r="Q43" s="61"/>
      <c r="R43" s="60"/>
    </row>
    <row r="44" spans="1:18" ht="15" customHeight="1" x14ac:dyDescent="0.2">
      <c r="A44" s="6"/>
      <c r="B44" s="6" t="s">
        <v>44</v>
      </c>
      <c r="C44" s="71">
        <f>SUM(C20,C34,C41)</f>
        <v>1305</v>
      </c>
      <c r="D44" s="71">
        <f t="shared" ref="D44:R44" si="3">SUM(D20,D34,D41)</f>
        <v>152.136</v>
      </c>
      <c r="E44" s="71">
        <f t="shared" si="3"/>
        <v>44.262999999999991</v>
      </c>
      <c r="F44" s="71">
        <f t="shared" si="3"/>
        <v>184.98999999999998</v>
      </c>
      <c r="G44" s="71">
        <f t="shared" si="3"/>
        <v>1019.4599999999999</v>
      </c>
      <c r="H44" s="71">
        <f t="shared" si="3"/>
        <v>1185.6000000000001</v>
      </c>
      <c r="I44" s="71">
        <f t="shared" si="3"/>
        <v>570.23</v>
      </c>
      <c r="J44" s="71">
        <f t="shared" si="3"/>
        <v>170.01999999999998</v>
      </c>
      <c r="K44" s="71">
        <f t="shared" si="3"/>
        <v>673.96</v>
      </c>
      <c r="L44" s="71">
        <f t="shared" si="3"/>
        <v>44.723999999999997</v>
      </c>
      <c r="M44" s="71">
        <f t="shared" si="3"/>
        <v>641.7349999999999</v>
      </c>
      <c r="N44" s="71">
        <f t="shared" si="3"/>
        <v>0.98599999999999999</v>
      </c>
      <c r="O44" s="71">
        <f t="shared" si="3"/>
        <v>0.93400000000000005</v>
      </c>
      <c r="P44" s="71">
        <f t="shared" si="3"/>
        <v>9.468</v>
      </c>
      <c r="Q44" s="71">
        <f t="shared" si="3"/>
        <v>7.9499999999999993</v>
      </c>
      <c r="R44" s="71">
        <f t="shared" si="3"/>
        <v>1690.54</v>
      </c>
    </row>
    <row r="45" spans="1:18" ht="15" customHeight="1" x14ac:dyDescent="0.25">
      <c r="A45" s="1">
        <v>6</v>
      </c>
      <c r="B45" s="35" t="s">
        <v>0</v>
      </c>
      <c r="C45" s="35"/>
      <c r="D45" s="40" t="s">
        <v>1</v>
      </c>
      <c r="E45" s="40"/>
      <c r="F45" s="40"/>
      <c r="G45" s="40"/>
      <c r="H45" s="40"/>
      <c r="I45" s="35"/>
      <c r="J45" s="35"/>
      <c r="K45" s="35"/>
      <c r="L45" s="35"/>
      <c r="M45" s="35"/>
      <c r="N45" s="40"/>
      <c r="O45" s="40"/>
      <c r="P45" s="40"/>
      <c r="Q45" s="40"/>
      <c r="R45" s="40"/>
    </row>
    <row r="46" spans="1:18" ht="15" customHeight="1" x14ac:dyDescent="0.25">
      <c r="B46" s="35" t="s">
        <v>121</v>
      </c>
      <c r="C46" s="35"/>
      <c r="D46" s="40" t="s">
        <v>3</v>
      </c>
      <c r="E46" s="41"/>
      <c r="F46" s="41"/>
      <c r="G46" s="41"/>
      <c r="H46" s="41"/>
      <c r="I46" s="35"/>
      <c r="J46" s="35"/>
      <c r="K46" s="35"/>
      <c r="L46" s="35"/>
      <c r="M46" s="35"/>
      <c r="N46" s="40"/>
      <c r="O46" s="41"/>
      <c r="P46" s="41"/>
      <c r="Q46" s="41"/>
      <c r="R46" s="41"/>
    </row>
    <row r="47" spans="1:18" ht="15" customHeight="1" x14ac:dyDescent="0.25">
      <c r="B47" s="35" t="s">
        <v>131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</row>
    <row r="48" spans="1:18" ht="15.75" customHeight="1" x14ac:dyDescent="0.25">
      <c r="B48" s="35" t="s">
        <v>130</v>
      </c>
      <c r="C48" s="35"/>
      <c r="D48" s="55" t="s">
        <v>58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</row>
    <row r="49" spans="1:18" ht="6.75" customHeight="1" x14ac:dyDescent="0.2"/>
    <row r="50" spans="1:18" s="28" customFormat="1" ht="14.25" customHeight="1" x14ac:dyDescent="0.25">
      <c r="A50" s="46" t="s">
        <v>4</v>
      </c>
      <c r="B50" s="46" t="s">
        <v>45</v>
      </c>
      <c r="C50" s="38" t="s">
        <v>6</v>
      </c>
      <c r="D50" s="38" t="s">
        <v>7</v>
      </c>
      <c r="E50" s="38" t="s">
        <v>8</v>
      </c>
      <c r="F50" s="42" t="s">
        <v>9</v>
      </c>
      <c r="G50" s="39" t="s">
        <v>10</v>
      </c>
      <c r="H50" s="39"/>
      <c r="I50" s="39"/>
      <c r="J50" s="39"/>
      <c r="K50" s="39"/>
      <c r="L50" s="39"/>
      <c r="M50" s="39" t="s">
        <v>11</v>
      </c>
      <c r="N50" s="39"/>
      <c r="O50" s="39"/>
      <c r="P50" s="39"/>
      <c r="Q50" s="39"/>
      <c r="R50" s="44" t="s">
        <v>12</v>
      </c>
    </row>
    <row r="51" spans="1:18" s="28" customFormat="1" ht="90" customHeight="1" x14ac:dyDescent="0.25">
      <c r="A51" s="46"/>
      <c r="B51" s="46"/>
      <c r="C51" s="39"/>
      <c r="D51" s="39"/>
      <c r="E51" s="39"/>
      <c r="F51" s="43"/>
      <c r="G51" s="34" t="s">
        <v>13</v>
      </c>
      <c r="H51" s="34" t="s">
        <v>14</v>
      </c>
      <c r="I51" s="34" t="s">
        <v>15</v>
      </c>
      <c r="J51" s="34" t="s">
        <v>16</v>
      </c>
      <c r="K51" s="34" t="s">
        <v>17</v>
      </c>
      <c r="L51" s="34" t="s">
        <v>18</v>
      </c>
      <c r="M51" s="34" t="s">
        <v>19</v>
      </c>
      <c r="N51" s="34" t="s">
        <v>20</v>
      </c>
      <c r="O51" s="34" t="s">
        <v>21</v>
      </c>
      <c r="P51" s="34" t="s">
        <v>22</v>
      </c>
      <c r="Q51" s="34" t="s">
        <v>23</v>
      </c>
      <c r="R51" s="44"/>
    </row>
    <row r="52" spans="1:18" ht="15" customHeight="1" x14ac:dyDescent="0.2">
      <c r="A52" s="5">
        <v>1</v>
      </c>
      <c r="B52" s="5">
        <v>2</v>
      </c>
      <c r="C52" s="5">
        <v>3</v>
      </c>
      <c r="D52" s="5">
        <v>4</v>
      </c>
      <c r="E52" s="5">
        <v>5</v>
      </c>
      <c r="F52" s="5">
        <v>6</v>
      </c>
      <c r="G52" s="5">
        <v>7</v>
      </c>
      <c r="H52" s="5">
        <v>8</v>
      </c>
      <c r="I52" s="5">
        <v>9</v>
      </c>
      <c r="J52" s="5">
        <v>10</v>
      </c>
      <c r="K52" s="5">
        <v>11</v>
      </c>
      <c r="L52" s="5">
        <v>12</v>
      </c>
      <c r="M52" s="5">
        <v>13</v>
      </c>
      <c r="N52" s="5">
        <v>14</v>
      </c>
      <c r="O52" s="5">
        <v>15</v>
      </c>
      <c r="P52" s="5">
        <v>16</v>
      </c>
      <c r="Q52" s="5">
        <v>17</v>
      </c>
      <c r="R52" s="5">
        <v>18</v>
      </c>
    </row>
    <row r="53" spans="1:18" ht="15" customHeight="1" x14ac:dyDescent="0.2">
      <c r="A53" s="6"/>
      <c r="B53" s="36" t="s">
        <v>122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ht="15" customHeight="1" x14ac:dyDescent="0.2">
      <c r="A54" s="6"/>
      <c r="B54" s="36" t="s">
        <v>25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x14ac:dyDescent="0.2">
      <c r="A55" s="6">
        <v>165</v>
      </c>
      <c r="B55" s="62" t="s">
        <v>46</v>
      </c>
      <c r="C55" s="67">
        <v>160</v>
      </c>
      <c r="D55" s="67">
        <v>4.67</v>
      </c>
      <c r="E55" s="67">
        <v>4.8600000000000003</v>
      </c>
      <c r="F55" s="67">
        <v>24.43</v>
      </c>
      <c r="G55" s="67">
        <v>77.7</v>
      </c>
      <c r="H55" s="67">
        <v>141.1</v>
      </c>
      <c r="I55" s="67">
        <v>9.1999999999999993</v>
      </c>
      <c r="J55" s="67">
        <v>73.5</v>
      </c>
      <c r="K55" s="67">
        <v>111.1</v>
      </c>
      <c r="L55" s="67">
        <v>4.68</v>
      </c>
      <c r="M55" s="68">
        <v>20</v>
      </c>
      <c r="N55" s="68">
        <v>0.35</v>
      </c>
      <c r="O55" s="68">
        <v>0.11</v>
      </c>
      <c r="P55" s="68">
        <v>1.34</v>
      </c>
      <c r="Q55" s="68"/>
      <c r="R55" s="67">
        <v>146</v>
      </c>
    </row>
    <row r="56" spans="1:18" ht="14.25" customHeight="1" x14ac:dyDescent="0.2">
      <c r="A56" s="6">
        <v>1</v>
      </c>
      <c r="B56" s="59" t="s">
        <v>55</v>
      </c>
      <c r="C56" s="60">
        <v>38</v>
      </c>
      <c r="D56" s="60">
        <v>2.4500000000000002</v>
      </c>
      <c r="E56" s="60">
        <v>7.55</v>
      </c>
      <c r="F56" s="60">
        <v>14.62</v>
      </c>
      <c r="G56" s="60">
        <v>114.9</v>
      </c>
      <c r="H56" s="60">
        <v>42.9</v>
      </c>
      <c r="I56" s="60">
        <v>9.3000000000000007</v>
      </c>
      <c r="J56" s="60">
        <v>9.9</v>
      </c>
      <c r="K56" s="60">
        <v>29.1</v>
      </c>
      <c r="L56" s="60">
        <v>0.62</v>
      </c>
      <c r="M56" s="61">
        <v>40</v>
      </c>
      <c r="N56" s="61">
        <v>0.05</v>
      </c>
      <c r="O56" s="61">
        <v>0.03</v>
      </c>
      <c r="P56" s="61">
        <v>0.49</v>
      </c>
      <c r="Q56" s="61"/>
      <c r="R56" s="60">
        <v>136</v>
      </c>
    </row>
    <row r="57" spans="1:18" ht="14.25" customHeight="1" x14ac:dyDescent="0.2">
      <c r="A57" s="6"/>
      <c r="B57" s="59" t="s">
        <v>26</v>
      </c>
      <c r="C57" s="60">
        <v>30</v>
      </c>
      <c r="D57" s="60"/>
      <c r="E57" s="60"/>
      <c r="F57" s="60"/>
      <c r="G57" s="60"/>
      <c r="H57" s="60"/>
      <c r="I57" s="60"/>
      <c r="J57" s="60"/>
      <c r="K57" s="60"/>
      <c r="L57" s="60"/>
      <c r="M57" s="61"/>
      <c r="N57" s="61"/>
      <c r="O57" s="61"/>
      <c r="P57" s="61"/>
      <c r="Q57" s="61"/>
      <c r="R57" s="70">
        <v>70</v>
      </c>
    </row>
    <row r="58" spans="1:18" ht="14.25" customHeight="1" x14ac:dyDescent="0.2">
      <c r="A58" s="6"/>
      <c r="B58" s="59" t="s">
        <v>27</v>
      </c>
      <c r="C58" s="60">
        <v>8</v>
      </c>
      <c r="D58" s="60"/>
      <c r="E58" s="60"/>
      <c r="F58" s="60"/>
      <c r="G58" s="60"/>
      <c r="H58" s="60"/>
      <c r="I58" s="60"/>
      <c r="J58" s="60"/>
      <c r="K58" s="60"/>
      <c r="L58" s="60"/>
      <c r="M58" s="61"/>
      <c r="N58" s="61"/>
      <c r="O58" s="61"/>
      <c r="P58" s="61"/>
      <c r="Q58" s="61"/>
      <c r="R58" s="60"/>
    </row>
    <row r="59" spans="1:18" ht="13.5" customHeight="1" x14ac:dyDescent="0.2">
      <c r="A59" s="6">
        <v>7</v>
      </c>
      <c r="B59" s="16" t="s">
        <v>28</v>
      </c>
      <c r="C59" s="60">
        <v>10</v>
      </c>
      <c r="D59" s="60">
        <v>2.63</v>
      </c>
      <c r="E59" s="60">
        <v>2.66</v>
      </c>
      <c r="F59" s="60"/>
      <c r="G59" s="60">
        <v>110</v>
      </c>
      <c r="H59" s="60">
        <v>10</v>
      </c>
      <c r="I59" s="60">
        <v>100</v>
      </c>
      <c r="J59" s="60">
        <v>5.5</v>
      </c>
      <c r="K59" s="60">
        <v>60</v>
      </c>
      <c r="L59" s="60">
        <v>7.0000000000000007E-2</v>
      </c>
      <c r="M59" s="61">
        <v>21</v>
      </c>
      <c r="N59" s="61">
        <v>0</v>
      </c>
      <c r="O59" s="61">
        <v>0.04</v>
      </c>
      <c r="P59" s="61">
        <v>0.02</v>
      </c>
      <c r="Q59" s="61">
        <v>7.0000000000000007E-2</v>
      </c>
      <c r="R59" s="60">
        <v>34</v>
      </c>
    </row>
    <row r="60" spans="1:18" ht="15" customHeight="1" x14ac:dyDescent="0.2">
      <c r="A60" s="6">
        <v>393</v>
      </c>
      <c r="B60" s="62" t="s">
        <v>29</v>
      </c>
      <c r="C60" s="60">
        <v>200</v>
      </c>
      <c r="D60" s="60">
        <v>0.12</v>
      </c>
      <c r="E60" s="60">
        <v>0.02</v>
      </c>
      <c r="F60" s="60">
        <v>10.199999999999999</v>
      </c>
      <c r="G60" s="60">
        <v>0.05</v>
      </c>
      <c r="H60" s="60">
        <v>0.66</v>
      </c>
      <c r="I60" s="60">
        <v>11.2</v>
      </c>
      <c r="J60" s="60">
        <v>9.89</v>
      </c>
      <c r="K60" s="60">
        <v>1.5</v>
      </c>
      <c r="L60" s="60">
        <v>3.01</v>
      </c>
      <c r="M60" s="61"/>
      <c r="N60" s="61"/>
      <c r="O60" s="61">
        <v>0</v>
      </c>
      <c r="P60" s="61">
        <v>2.5999999999999999E-2</v>
      </c>
      <c r="Q60" s="71">
        <v>3.1</v>
      </c>
      <c r="R60" s="60">
        <v>44</v>
      </c>
    </row>
    <row r="61" spans="1:18" ht="15" customHeight="1" x14ac:dyDescent="0.2">
      <c r="A61" s="6"/>
      <c r="B61" s="62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1"/>
      <c r="N61" s="61"/>
      <c r="O61" s="61"/>
      <c r="P61" s="61"/>
      <c r="Q61" s="61"/>
      <c r="R61" s="60"/>
    </row>
    <row r="62" spans="1:18" ht="15" customHeight="1" x14ac:dyDescent="0.25">
      <c r="A62" s="6"/>
      <c r="B62" s="65" t="s">
        <v>30</v>
      </c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1"/>
      <c r="N62" s="61"/>
      <c r="O62" s="61"/>
      <c r="P62" s="61"/>
      <c r="Q62" s="61"/>
      <c r="R62" s="60"/>
    </row>
    <row r="63" spans="1:18" ht="15" customHeight="1" x14ac:dyDescent="0.2">
      <c r="A63" s="6"/>
      <c r="B63" s="6" t="s">
        <v>47</v>
      </c>
      <c r="C63" s="99">
        <v>100</v>
      </c>
      <c r="D63" s="99">
        <v>0.5</v>
      </c>
      <c r="E63" s="99">
        <v>0.1</v>
      </c>
      <c r="F63" s="99">
        <v>10.1</v>
      </c>
      <c r="G63" s="60"/>
      <c r="H63" s="60"/>
      <c r="I63" s="60">
        <v>2</v>
      </c>
      <c r="J63" s="60"/>
      <c r="K63" s="60"/>
      <c r="L63" s="60">
        <v>7</v>
      </c>
      <c r="M63" s="61"/>
      <c r="N63" s="61"/>
      <c r="O63" s="61"/>
      <c r="P63" s="61"/>
      <c r="Q63" s="61">
        <v>1.4</v>
      </c>
      <c r="R63" s="60">
        <v>46</v>
      </c>
    </row>
    <row r="64" spans="1:18" ht="15" customHeight="1" x14ac:dyDescent="0.2">
      <c r="A64" s="6"/>
      <c r="B64" s="66" t="s">
        <v>31</v>
      </c>
      <c r="C64" s="60">
        <f>SUM(C55:C56)+C59+C60+C63</f>
        <v>508</v>
      </c>
      <c r="D64" s="60">
        <f t="shared" ref="D64:R64" si="4">SUM(D55:D63)</f>
        <v>10.37</v>
      </c>
      <c r="E64" s="60">
        <f t="shared" si="4"/>
        <v>15.19</v>
      </c>
      <c r="F64" s="60">
        <f t="shared" si="4"/>
        <v>59.35</v>
      </c>
      <c r="G64" s="60">
        <f t="shared" si="4"/>
        <v>302.65000000000003</v>
      </c>
      <c r="H64" s="60">
        <f t="shared" si="4"/>
        <v>194.66</v>
      </c>
      <c r="I64" s="60">
        <f t="shared" si="4"/>
        <v>131.69999999999999</v>
      </c>
      <c r="J64" s="60">
        <f t="shared" si="4"/>
        <v>98.79</v>
      </c>
      <c r="K64" s="60">
        <f t="shared" si="4"/>
        <v>201.7</v>
      </c>
      <c r="L64" s="60">
        <f t="shared" si="4"/>
        <v>15.379999999999999</v>
      </c>
      <c r="M64" s="60">
        <f t="shared" si="4"/>
        <v>81</v>
      </c>
      <c r="N64" s="60">
        <f t="shared" si="4"/>
        <v>0.39999999999999997</v>
      </c>
      <c r="O64" s="60">
        <f t="shared" si="4"/>
        <v>0.18000000000000002</v>
      </c>
      <c r="P64" s="60">
        <f t="shared" si="4"/>
        <v>1.8760000000000001</v>
      </c>
      <c r="Q64" s="60">
        <f t="shared" si="4"/>
        <v>4.57</v>
      </c>
      <c r="R64" s="60">
        <f t="shared" si="4"/>
        <v>476</v>
      </c>
    </row>
    <row r="65" spans="1:18" ht="15" customHeight="1" x14ac:dyDescent="0.2">
      <c r="A65" s="6"/>
      <c r="B65" s="6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1"/>
      <c r="N65" s="61"/>
      <c r="O65" s="61"/>
      <c r="P65" s="61"/>
      <c r="Q65" s="61"/>
      <c r="R65" s="60"/>
    </row>
    <row r="66" spans="1:18" ht="15" customHeight="1" x14ac:dyDescent="0.2">
      <c r="A66" s="6"/>
      <c r="B66" s="36" t="s">
        <v>32</v>
      </c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1"/>
      <c r="N66" s="61"/>
      <c r="O66" s="61"/>
      <c r="P66" s="61"/>
      <c r="Q66" s="61"/>
      <c r="R66" s="60"/>
    </row>
    <row r="67" spans="1:18" x14ac:dyDescent="0.2">
      <c r="A67" s="6">
        <v>20</v>
      </c>
      <c r="B67" s="59" t="s">
        <v>99</v>
      </c>
      <c r="C67" s="67">
        <v>50</v>
      </c>
      <c r="D67" s="67">
        <v>0.42</v>
      </c>
      <c r="E67" s="67">
        <v>1.51</v>
      </c>
      <c r="F67" s="67">
        <v>2.5499999999999998</v>
      </c>
      <c r="G67" s="67">
        <v>164.72</v>
      </c>
      <c r="H67" s="67">
        <v>227.2</v>
      </c>
      <c r="I67" s="67">
        <v>29.46</v>
      </c>
      <c r="J67" s="67">
        <v>24.82</v>
      </c>
      <c r="K67" s="67">
        <v>49.64</v>
      </c>
      <c r="L67" s="67">
        <v>0.99</v>
      </c>
      <c r="M67" s="68">
        <v>468</v>
      </c>
      <c r="N67" s="68">
        <v>9.6000000000000002E-2</v>
      </c>
      <c r="O67" s="68">
        <v>0.13</v>
      </c>
      <c r="P67" s="68">
        <v>0.99</v>
      </c>
      <c r="Q67" s="68">
        <v>1.7000000000000001E-2</v>
      </c>
      <c r="R67" s="67">
        <v>26.06</v>
      </c>
    </row>
    <row r="68" spans="1:18" ht="14.25" customHeight="1" x14ac:dyDescent="0.2">
      <c r="A68" s="106">
        <v>76</v>
      </c>
      <c r="B68" s="59" t="s">
        <v>124</v>
      </c>
      <c r="C68" s="67">
        <v>250</v>
      </c>
      <c r="D68" s="67">
        <v>1.68</v>
      </c>
      <c r="E68" s="67">
        <v>4.09</v>
      </c>
      <c r="F68" s="67">
        <v>13.27</v>
      </c>
      <c r="G68" s="67">
        <v>1.48</v>
      </c>
      <c r="H68" s="67">
        <v>215.8</v>
      </c>
      <c r="I68" s="67">
        <v>387</v>
      </c>
      <c r="J68" s="67">
        <v>21.16</v>
      </c>
      <c r="K68" s="67">
        <v>20.72</v>
      </c>
      <c r="L68" s="67">
        <v>57.4</v>
      </c>
      <c r="M68" s="68">
        <v>0.77</v>
      </c>
      <c r="N68" s="67">
        <v>7.8E-2</v>
      </c>
      <c r="O68" s="68">
        <v>4.8000000000000001E-2</v>
      </c>
      <c r="P68" s="68">
        <v>0.84</v>
      </c>
      <c r="Q68" s="68">
        <v>6.02</v>
      </c>
      <c r="R68" s="67">
        <v>220</v>
      </c>
    </row>
    <row r="69" spans="1:18" ht="15" customHeight="1" x14ac:dyDescent="0.2">
      <c r="A69" s="23"/>
      <c r="B69" s="62" t="s">
        <v>53</v>
      </c>
      <c r="C69" s="67">
        <v>11</v>
      </c>
      <c r="D69" s="67">
        <v>0.23</v>
      </c>
      <c r="E69" s="67">
        <v>1.35</v>
      </c>
      <c r="F69" s="67">
        <v>0.32</v>
      </c>
      <c r="G69" s="67"/>
      <c r="H69" s="67"/>
      <c r="I69" s="67"/>
      <c r="J69" s="67"/>
      <c r="K69" s="67"/>
      <c r="L69" s="67"/>
      <c r="M69" s="68"/>
      <c r="N69" s="68"/>
      <c r="O69" s="68"/>
      <c r="P69" s="68"/>
      <c r="Q69" s="68"/>
      <c r="R69" s="67">
        <v>14.4</v>
      </c>
    </row>
    <row r="70" spans="1:18" ht="15" customHeight="1" x14ac:dyDescent="0.2">
      <c r="A70" s="6">
        <v>282</v>
      </c>
      <c r="B70" s="59" t="s">
        <v>125</v>
      </c>
      <c r="C70" s="100">
        <v>75</v>
      </c>
      <c r="D70" s="100">
        <v>49.25</v>
      </c>
      <c r="E70" s="100">
        <v>9.67</v>
      </c>
      <c r="F70" s="100">
        <v>8.61</v>
      </c>
      <c r="G70" s="100">
        <v>234</v>
      </c>
      <c r="H70" s="100">
        <v>228</v>
      </c>
      <c r="I70" s="100">
        <v>23.01</v>
      </c>
      <c r="J70" s="100">
        <v>21.58</v>
      </c>
      <c r="K70" s="100">
        <v>98.57</v>
      </c>
      <c r="L70" s="100">
        <v>0.91</v>
      </c>
      <c r="M70" s="101">
        <v>12.69</v>
      </c>
      <c r="N70" s="101">
        <v>0.25</v>
      </c>
      <c r="O70" s="101">
        <v>0.20499999999999999</v>
      </c>
      <c r="P70" s="101">
        <v>3.23</v>
      </c>
      <c r="Q70" s="101">
        <v>0.48</v>
      </c>
      <c r="R70" s="100">
        <v>169</v>
      </c>
    </row>
    <row r="71" spans="1:18" ht="15" customHeight="1" x14ac:dyDescent="0.2">
      <c r="A71" s="102" t="s">
        <v>126</v>
      </c>
      <c r="B71" s="59" t="s">
        <v>127</v>
      </c>
      <c r="C71" s="67">
        <v>20</v>
      </c>
      <c r="D71" s="67">
        <v>0.3</v>
      </c>
      <c r="E71" s="67">
        <v>1.4</v>
      </c>
      <c r="F71" s="67">
        <v>0.5</v>
      </c>
      <c r="G71" s="67">
        <v>64</v>
      </c>
      <c r="H71" s="67">
        <v>33.799999999999997</v>
      </c>
      <c r="I71" s="67">
        <v>4.72</v>
      </c>
      <c r="J71" s="67">
        <v>3.68</v>
      </c>
      <c r="K71" s="67">
        <v>7.34</v>
      </c>
      <c r="L71" s="67">
        <v>0.12</v>
      </c>
      <c r="M71" s="68">
        <v>5.0000000000000001E-3</v>
      </c>
      <c r="N71" s="68">
        <v>7.0000000000000001E-3</v>
      </c>
      <c r="O71" s="68">
        <v>7.0000000000000007E-2</v>
      </c>
      <c r="P71" s="68">
        <v>1.0900000000000001</v>
      </c>
      <c r="Q71" s="68">
        <v>0.46</v>
      </c>
      <c r="R71" s="67">
        <v>23</v>
      </c>
    </row>
    <row r="72" spans="1:18" ht="13.5" customHeight="1" x14ac:dyDescent="0.2">
      <c r="A72" s="23">
        <v>315</v>
      </c>
      <c r="B72" s="59" t="s">
        <v>128</v>
      </c>
      <c r="C72" s="60">
        <v>130</v>
      </c>
      <c r="D72" s="60">
        <v>88.7</v>
      </c>
      <c r="E72" s="60">
        <v>4.54</v>
      </c>
      <c r="F72" s="60">
        <v>31.68</v>
      </c>
      <c r="G72" s="60">
        <v>5.38</v>
      </c>
      <c r="H72" s="60">
        <v>44.38</v>
      </c>
      <c r="I72" s="60">
        <v>10.46</v>
      </c>
      <c r="J72" s="60">
        <v>17.53</v>
      </c>
      <c r="K72" s="60">
        <v>43.46</v>
      </c>
      <c r="L72" s="60">
        <v>1.05</v>
      </c>
      <c r="M72" s="61">
        <v>26.92</v>
      </c>
      <c r="N72" s="61">
        <v>6.0999999999999999E-2</v>
      </c>
      <c r="O72" s="61">
        <v>3.7999999999999999E-2</v>
      </c>
      <c r="P72" s="61">
        <v>0.73</v>
      </c>
      <c r="Q72" s="61"/>
      <c r="R72" s="60">
        <v>181.55</v>
      </c>
    </row>
    <row r="73" spans="1:18" ht="15" customHeight="1" x14ac:dyDescent="0.2">
      <c r="A73" s="6">
        <v>376</v>
      </c>
      <c r="B73" s="6" t="s">
        <v>36</v>
      </c>
      <c r="C73" s="60">
        <v>200</v>
      </c>
      <c r="D73" s="60">
        <v>0.44</v>
      </c>
      <c r="E73" s="60"/>
      <c r="F73" s="60">
        <v>27.6</v>
      </c>
      <c r="G73" s="60">
        <v>2.5</v>
      </c>
      <c r="H73" s="60">
        <v>56.4</v>
      </c>
      <c r="I73" s="60">
        <v>31.8</v>
      </c>
      <c r="J73" s="60">
        <v>6</v>
      </c>
      <c r="K73" s="60">
        <v>15.4</v>
      </c>
      <c r="L73" s="60">
        <v>1.25</v>
      </c>
      <c r="M73" s="61"/>
      <c r="N73" s="61">
        <v>2E-3</v>
      </c>
      <c r="O73" s="61">
        <v>6.0000000000000001E-3</v>
      </c>
      <c r="P73" s="61">
        <v>0.14000000000000001</v>
      </c>
      <c r="Q73" s="61">
        <v>0.4</v>
      </c>
      <c r="R73" s="60">
        <v>113</v>
      </c>
    </row>
    <row r="74" spans="1:18" ht="15" customHeight="1" x14ac:dyDescent="0.2">
      <c r="A74" s="6">
        <v>1</v>
      </c>
      <c r="B74" s="6" t="s">
        <v>37</v>
      </c>
      <c r="C74" s="60">
        <v>40</v>
      </c>
      <c r="D74" s="60">
        <v>2.64</v>
      </c>
      <c r="E74" s="60"/>
      <c r="F74" s="60">
        <v>13.36</v>
      </c>
      <c r="G74" s="60">
        <v>244</v>
      </c>
      <c r="H74" s="60">
        <v>97</v>
      </c>
      <c r="I74" s="60">
        <v>14</v>
      </c>
      <c r="J74" s="60">
        <v>18.8</v>
      </c>
      <c r="K74" s="60">
        <v>63.2</v>
      </c>
      <c r="L74" s="60">
        <v>1.56</v>
      </c>
      <c r="M74" s="61"/>
      <c r="N74" s="61">
        <v>7.0000000000000007E-2</v>
      </c>
      <c r="O74" s="61">
        <v>3.2000000000000001E-2</v>
      </c>
      <c r="P74" s="61">
        <v>0.28000000000000003</v>
      </c>
      <c r="Q74" s="61"/>
      <c r="R74" s="60">
        <v>69.599999999999994</v>
      </c>
    </row>
    <row r="75" spans="1:18" ht="15" customHeight="1" x14ac:dyDescent="0.2">
      <c r="A75" s="6"/>
      <c r="B75" s="6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1"/>
      <c r="N75" s="61"/>
      <c r="O75" s="61"/>
      <c r="P75" s="61"/>
      <c r="Q75" s="61"/>
      <c r="R75" s="60"/>
    </row>
    <row r="76" spans="1:18" ht="15" customHeight="1" x14ac:dyDescent="0.2">
      <c r="A76" s="6"/>
      <c r="B76" s="66" t="s">
        <v>38</v>
      </c>
      <c r="C76" s="60">
        <f>SUM(C67:C75)</f>
        <v>776</v>
      </c>
      <c r="D76" s="60">
        <f t="shared" ref="D76:R76" si="5">SUM(D67:D75)</f>
        <v>143.65999999999997</v>
      </c>
      <c r="E76" s="60">
        <f t="shared" si="5"/>
        <v>22.559999999999995</v>
      </c>
      <c r="F76" s="60">
        <f t="shared" si="5"/>
        <v>97.89</v>
      </c>
      <c r="G76" s="60">
        <f t="shared" si="5"/>
        <v>716.07999999999993</v>
      </c>
      <c r="H76" s="60">
        <f t="shared" si="5"/>
        <v>902.57999999999993</v>
      </c>
      <c r="I76" s="60">
        <f t="shared" si="5"/>
        <v>500.45</v>
      </c>
      <c r="J76" s="60">
        <f t="shared" si="5"/>
        <v>113.57000000000001</v>
      </c>
      <c r="K76" s="60">
        <f t="shared" si="5"/>
        <v>298.33000000000004</v>
      </c>
      <c r="L76" s="60">
        <f t="shared" si="5"/>
        <v>63.279999999999994</v>
      </c>
      <c r="M76" s="60">
        <f t="shared" si="5"/>
        <v>508.38499999999999</v>
      </c>
      <c r="N76" s="60">
        <f t="shared" si="5"/>
        <v>0.56400000000000006</v>
      </c>
      <c r="O76" s="60">
        <f t="shared" si="5"/>
        <v>0.52900000000000003</v>
      </c>
      <c r="P76" s="60">
        <f t="shared" si="5"/>
        <v>7.3000000000000007</v>
      </c>
      <c r="Q76" s="60">
        <f t="shared" si="5"/>
        <v>7.3769999999999998</v>
      </c>
      <c r="R76" s="60">
        <f t="shared" si="5"/>
        <v>816.61</v>
      </c>
    </row>
    <row r="77" spans="1:18" ht="15" customHeight="1" x14ac:dyDescent="0.2">
      <c r="A77" s="6"/>
      <c r="B77" s="6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1"/>
      <c r="N77" s="61"/>
      <c r="O77" s="61"/>
      <c r="P77" s="61"/>
      <c r="Q77" s="61"/>
      <c r="R77" s="60"/>
    </row>
    <row r="78" spans="1:18" ht="15" customHeight="1" x14ac:dyDescent="0.25">
      <c r="A78" s="6"/>
      <c r="B78" s="65" t="s">
        <v>39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1"/>
      <c r="N78" s="61"/>
      <c r="O78" s="61"/>
      <c r="P78" s="61"/>
      <c r="Q78" s="61"/>
      <c r="R78" s="60"/>
    </row>
    <row r="79" spans="1:18" ht="15" customHeight="1" x14ac:dyDescent="0.2">
      <c r="A79" s="6">
        <v>212</v>
      </c>
      <c r="B79" s="59" t="s">
        <v>129</v>
      </c>
      <c r="C79" s="88">
        <v>150</v>
      </c>
      <c r="D79" s="88">
        <v>13.31</v>
      </c>
      <c r="E79" s="88">
        <v>11.66</v>
      </c>
      <c r="F79" s="88">
        <v>31.2</v>
      </c>
      <c r="G79" s="88">
        <v>38.299999999999997</v>
      </c>
      <c r="H79" s="88">
        <v>126.3</v>
      </c>
      <c r="I79" s="88">
        <v>99.9</v>
      </c>
      <c r="J79" s="88">
        <v>28.3</v>
      </c>
      <c r="K79" s="88">
        <v>162.19999999999999</v>
      </c>
      <c r="L79" s="88">
        <v>1.28</v>
      </c>
      <c r="M79" s="89">
        <v>59</v>
      </c>
      <c r="N79" s="89">
        <v>0.09</v>
      </c>
      <c r="O79" s="89">
        <v>0.17</v>
      </c>
      <c r="P79" s="89">
        <v>1.02</v>
      </c>
      <c r="Q79" s="89">
        <v>0.13</v>
      </c>
      <c r="R79" s="88">
        <v>283</v>
      </c>
    </row>
    <row r="80" spans="1:18" ht="15" customHeight="1" x14ac:dyDescent="0.2">
      <c r="A80" s="6"/>
      <c r="B80" s="6" t="s">
        <v>92</v>
      </c>
      <c r="C80" s="60">
        <v>30</v>
      </c>
      <c r="D80" s="60">
        <v>1.5</v>
      </c>
      <c r="E80" s="60">
        <v>2.5499999999999998</v>
      </c>
      <c r="F80" s="60">
        <v>16.8</v>
      </c>
      <c r="G80" s="60"/>
      <c r="H80" s="60"/>
      <c r="I80" s="60"/>
      <c r="J80" s="60"/>
      <c r="K80" s="60"/>
      <c r="L80" s="60"/>
      <c r="M80" s="61"/>
      <c r="N80" s="61"/>
      <c r="O80" s="61"/>
      <c r="P80" s="61"/>
      <c r="Q80" s="61"/>
      <c r="R80" s="60">
        <v>96</v>
      </c>
    </row>
    <row r="81" spans="1:18" ht="15" customHeight="1" x14ac:dyDescent="0.2">
      <c r="A81" s="6">
        <v>395</v>
      </c>
      <c r="B81" s="62" t="s">
        <v>66</v>
      </c>
      <c r="C81" s="60">
        <v>200</v>
      </c>
      <c r="D81" s="103">
        <v>2.34</v>
      </c>
      <c r="E81" s="103">
        <v>2</v>
      </c>
      <c r="F81" s="103">
        <v>10.63</v>
      </c>
      <c r="G81" s="103">
        <v>37.6</v>
      </c>
      <c r="H81" s="103">
        <v>109.7</v>
      </c>
      <c r="I81" s="103">
        <v>94.3</v>
      </c>
      <c r="J81" s="103">
        <v>10.5</v>
      </c>
      <c r="K81" s="103">
        <v>67.5</v>
      </c>
      <c r="L81" s="103">
        <v>0.1</v>
      </c>
      <c r="M81" s="103">
        <v>15</v>
      </c>
      <c r="N81" s="104">
        <v>0.03</v>
      </c>
      <c r="O81" s="104">
        <v>0.113</v>
      </c>
      <c r="P81" s="104">
        <v>7.4999999999999997E-2</v>
      </c>
      <c r="Q81" s="104">
        <v>0.98</v>
      </c>
      <c r="R81" s="60">
        <v>70</v>
      </c>
    </row>
    <row r="82" spans="1:18" ht="15" customHeight="1" x14ac:dyDescent="0.2">
      <c r="A82" s="6"/>
      <c r="B82" s="6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1"/>
      <c r="N82" s="61"/>
      <c r="O82" s="61"/>
      <c r="P82" s="61"/>
      <c r="Q82" s="61"/>
      <c r="R82" s="60"/>
    </row>
    <row r="83" spans="1:18" ht="15" customHeight="1" x14ac:dyDescent="0.2">
      <c r="A83" s="6"/>
      <c r="B83" s="66" t="s">
        <v>43</v>
      </c>
      <c r="C83" s="60">
        <f>SUM(C79:C82)</f>
        <v>380</v>
      </c>
      <c r="D83" s="60">
        <f t="shared" ref="D83:R83" si="6">SUM(D79:D82)</f>
        <v>17.149999999999999</v>
      </c>
      <c r="E83" s="60">
        <f t="shared" si="6"/>
        <v>16.21</v>
      </c>
      <c r="F83" s="60">
        <f t="shared" si="6"/>
        <v>58.63</v>
      </c>
      <c r="G83" s="60">
        <f t="shared" si="6"/>
        <v>75.900000000000006</v>
      </c>
      <c r="H83" s="60">
        <f t="shared" si="6"/>
        <v>236</v>
      </c>
      <c r="I83" s="60">
        <f t="shared" si="6"/>
        <v>194.2</v>
      </c>
      <c r="J83" s="60">
        <f t="shared" si="6"/>
        <v>38.799999999999997</v>
      </c>
      <c r="K83" s="60">
        <f t="shared" si="6"/>
        <v>229.7</v>
      </c>
      <c r="L83" s="60">
        <f t="shared" si="6"/>
        <v>1.3800000000000001</v>
      </c>
      <c r="M83" s="60">
        <f t="shared" si="6"/>
        <v>74</v>
      </c>
      <c r="N83" s="60">
        <f t="shared" si="6"/>
        <v>0.12</v>
      </c>
      <c r="O83" s="60">
        <f t="shared" si="6"/>
        <v>0.28300000000000003</v>
      </c>
      <c r="P83" s="60">
        <f t="shared" si="6"/>
        <v>1.095</v>
      </c>
      <c r="Q83" s="60">
        <f t="shared" si="6"/>
        <v>1.1099999999999999</v>
      </c>
      <c r="R83" s="60">
        <f t="shared" si="6"/>
        <v>449</v>
      </c>
    </row>
    <row r="84" spans="1:18" ht="15" customHeight="1" x14ac:dyDescent="0.2">
      <c r="A84" s="6"/>
      <c r="B84" s="6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1"/>
      <c r="N84" s="61"/>
      <c r="O84" s="61"/>
      <c r="P84" s="61"/>
      <c r="Q84" s="61"/>
      <c r="R84" s="60"/>
    </row>
    <row r="85" spans="1:18" ht="15" customHeight="1" x14ac:dyDescent="0.2">
      <c r="A85" s="6"/>
      <c r="B85" s="6" t="s">
        <v>44</v>
      </c>
      <c r="C85" s="71">
        <f>SUM(C64,C76,C83)</f>
        <v>1664</v>
      </c>
      <c r="D85" s="71">
        <f t="shared" ref="D85:R85" si="7">SUM(D64,D76,D83)</f>
        <v>171.17999999999998</v>
      </c>
      <c r="E85" s="71">
        <f t="shared" si="7"/>
        <v>53.959999999999994</v>
      </c>
      <c r="F85" s="71">
        <f t="shared" si="7"/>
        <v>215.87</v>
      </c>
      <c r="G85" s="71">
        <f t="shared" si="7"/>
        <v>1094.6300000000001</v>
      </c>
      <c r="H85" s="71">
        <f t="shared" si="7"/>
        <v>1333.24</v>
      </c>
      <c r="I85" s="71">
        <f t="shared" si="7"/>
        <v>826.34999999999991</v>
      </c>
      <c r="J85" s="71">
        <f t="shared" si="7"/>
        <v>251.16000000000003</v>
      </c>
      <c r="K85" s="71">
        <f t="shared" si="7"/>
        <v>729.73</v>
      </c>
      <c r="L85" s="71">
        <f t="shared" si="7"/>
        <v>80.039999999999992</v>
      </c>
      <c r="M85" s="71">
        <f t="shared" si="7"/>
        <v>663.38499999999999</v>
      </c>
      <c r="N85" s="71">
        <f t="shared" si="7"/>
        <v>1.0840000000000001</v>
      </c>
      <c r="O85" s="71">
        <f t="shared" si="7"/>
        <v>0.9920000000000001</v>
      </c>
      <c r="P85" s="71">
        <f t="shared" si="7"/>
        <v>10.271000000000001</v>
      </c>
      <c r="Q85" s="71">
        <f t="shared" si="7"/>
        <v>13.056999999999999</v>
      </c>
      <c r="R85" s="71">
        <f t="shared" si="7"/>
        <v>1741.6100000000001</v>
      </c>
    </row>
    <row r="86" spans="1:18" s="31" customFormat="1" ht="15" customHeight="1" x14ac:dyDescent="0.2"/>
    <row r="87" spans="1:18" ht="51.75" customHeight="1" x14ac:dyDescent="0.2"/>
  </sheetData>
  <mergeCells count="28">
    <mergeCell ref="M50:Q50"/>
    <mergeCell ref="R50:R51"/>
    <mergeCell ref="D46:H46"/>
    <mergeCell ref="N46:R46"/>
    <mergeCell ref="D48:R48"/>
    <mergeCell ref="A50:A51"/>
    <mergeCell ref="B50:B51"/>
    <mergeCell ref="C50:C51"/>
    <mergeCell ref="D50:D51"/>
    <mergeCell ref="E50:E51"/>
    <mergeCell ref="F50:F51"/>
    <mergeCell ref="G50:L50"/>
    <mergeCell ref="F6:F7"/>
    <mergeCell ref="G6:L6"/>
    <mergeCell ref="M6:Q6"/>
    <mergeCell ref="R6:R7"/>
    <mergeCell ref="D45:H45"/>
    <mergeCell ref="N45:R45"/>
    <mergeCell ref="D1:H1"/>
    <mergeCell ref="N1:R1"/>
    <mergeCell ref="D2:H2"/>
    <mergeCell ref="N2:R2"/>
    <mergeCell ref="D4:R4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88" orientation="portrait" horizontalDpi="180" verticalDpi="180" r:id="rId1"/>
  <rowBreaks count="1" manualBreakCount="1">
    <brk id="4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view="pageBreakPreview" zoomScaleNormal="100" zoomScaleSheetLayoutView="100" workbookViewId="0">
      <selection activeCell="D45" sqref="D45:R45"/>
    </sheetView>
  </sheetViews>
  <sheetFormatPr defaultRowHeight="15" x14ac:dyDescent="0.25"/>
  <cols>
    <col min="1" max="1" width="7.42578125" customWidth="1"/>
    <col min="2" max="2" width="53.140625" customWidth="1"/>
    <col min="3" max="3" width="9.5703125" bestFit="1" customWidth="1"/>
    <col min="4" max="4" width="8" bestFit="1" customWidth="1"/>
    <col min="5" max="5" width="7.85546875" bestFit="1" customWidth="1"/>
    <col min="6" max="6" width="9.5703125" customWidth="1"/>
    <col min="7" max="7" width="9.5703125" hidden="1" customWidth="1"/>
    <col min="8" max="8" width="10.85546875" hidden="1" customWidth="1"/>
    <col min="9" max="12" width="9.42578125" hidden="1" customWidth="1"/>
    <col min="13" max="13" width="10.85546875" hidden="1" customWidth="1"/>
    <col min="14" max="14" width="9.5703125" hidden="1" customWidth="1"/>
    <col min="15" max="17" width="9.42578125" hidden="1" customWidth="1"/>
    <col min="18" max="18" width="9.5703125" customWidth="1"/>
    <col min="19" max="19" width="9.42578125" bestFit="1" customWidth="1"/>
    <col min="257" max="257" width="7.28515625" customWidth="1"/>
    <col min="258" max="258" width="30" customWidth="1"/>
    <col min="259" max="259" width="9.140625" customWidth="1"/>
    <col min="260" max="260" width="11.5703125" customWidth="1"/>
    <col min="261" max="261" width="11.42578125" customWidth="1"/>
    <col min="262" max="262" width="10.7109375" customWidth="1"/>
    <col min="263" max="273" width="0" hidden="1" customWidth="1"/>
    <col min="274" max="274" width="10" customWidth="1"/>
    <col min="275" max="275" width="9.42578125" bestFit="1" customWidth="1"/>
    <col min="513" max="513" width="7.28515625" customWidth="1"/>
    <col min="514" max="514" width="30" customWidth="1"/>
    <col min="515" max="515" width="9.140625" customWidth="1"/>
    <col min="516" max="516" width="11.5703125" customWidth="1"/>
    <col min="517" max="517" width="11.42578125" customWidth="1"/>
    <col min="518" max="518" width="10.7109375" customWidth="1"/>
    <col min="519" max="529" width="0" hidden="1" customWidth="1"/>
    <col min="530" max="530" width="10" customWidth="1"/>
    <col min="531" max="531" width="9.42578125" bestFit="1" customWidth="1"/>
    <col min="769" max="769" width="7.28515625" customWidth="1"/>
    <col min="770" max="770" width="30" customWidth="1"/>
    <col min="771" max="771" width="9.140625" customWidth="1"/>
    <col min="772" max="772" width="11.5703125" customWidth="1"/>
    <col min="773" max="773" width="11.42578125" customWidth="1"/>
    <col min="774" max="774" width="10.7109375" customWidth="1"/>
    <col min="775" max="785" width="0" hidden="1" customWidth="1"/>
    <col min="786" max="786" width="10" customWidth="1"/>
    <col min="787" max="787" width="9.42578125" bestFit="1" customWidth="1"/>
    <col min="1025" max="1025" width="7.28515625" customWidth="1"/>
    <col min="1026" max="1026" width="30" customWidth="1"/>
    <col min="1027" max="1027" width="9.140625" customWidth="1"/>
    <col min="1028" max="1028" width="11.5703125" customWidth="1"/>
    <col min="1029" max="1029" width="11.42578125" customWidth="1"/>
    <col min="1030" max="1030" width="10.7109375" customWidth="1"/>
    <col min="1031" max="1041" width="0" hidden="1" customWidth="1"/>
    <col min="1042" max="1042" width="10" customWidth="1"/>
    <col min="1043" max="1043" width="9.42578125" bestFit="1" customWidth="1"/>
    <col min="1281" max="1281" width="7.28515625" customWidth="1"/>
    <col min="1282" max="1282" width="30" customWidth="1"/>
    <col min="1283" max="1283" width="9.140625" customWidth="1"/>
    <col min="1284" max="1284" width="11.5703125" customWidth="1"/>
    <col min="1285" max="1285" width="11.42578125" customWidth="1"/>
    <col min="1286" max="1286" width="10.7109375" customWidth="1"/>
    <col min="1287" max="1297" width="0" hidden="1" customWidth="1"/>
    <col min="1298" max="1298" width="10" customWidth="1"/>
    <col min="1299" max="1299" width="9.42578125" bestFit="1" customWidth="1"/>
    <col min="1537" max="1537" width="7.28515625" customWidth="1"/>
    <col min="1538" max="1538" width="30" customWidth="1"/>
    <col min="1539" max="1539" width="9.140625" customWidth="1"/>
    <col min="1540" max="1540" width="11.5703125" customWidth="1"/>
    <col min="1541" max="1541" width="11.42578125" customWidth="1"/>
    <col min="1542" max="1542" width="10.7109375" customWidth="1"/>
    <col min="1543" max="1553" width="0" hidden="1" customWidth="1"/>
    <col min="1554" max="1554" width="10" customWidth="1"/>
    <col min="1555" max="1555" width="9.42578125" bestFit="1" customWidth="1"/>
    <col min="1793" max="1793" width="7.28515625" customWidth="1"/>
    <col min="1794" max="1794" width="30" customWidth="1"/>
    <col min="1795" max="1795" width="9.140625" customWidth="1"/>
    <col min="1796" max="1796" width="11.5703125" customWidth="1"/>
    <col min="1797" max="1797" width="11.42578125" customWidth="1"/>
    <col min="1798" max="1798" width="10.7109375" customWidth="1"/>
    <col min="1799" max="1809" width="0" hidden="1" customWidth="1"/>
    <col min="1810" max="1810" width="10" customWidth="1"/>
    <col min="1811" max="1811" width="9.42578125" bestFit="1" customWidth="1"/>
    <col min="2049" max="2049" width="7.28515625" customWidth="1"/>
    <col min="2050" max="2050" width="30" customWidth="1"/>
    <col min="2051" max="2051" width="9.140625" customWidth="1"/>
    <col min="2052" max="2052" width="11.5703125" customWidth="1"/>
    <col min="2053" max="2053" width="11.42578125" customWidth="1"/>
    <col min="2054" max="2054" width="10.7109375" customWidth="1"/>
    <col min="2055" max="2065" width="0" hidden="1" customWidth="1"/>
    <col min="2066" max="2066" width="10" customWidth="1"/>
    <col min="2067" max="2067" width="9.42578125" bestFit="1" customWidth="1"/>
    <col min="2305" max="2305" width="7.28515625" customWidth="1"/>
    <col min="2306" max="2306" width="30" customWidth="1"/>
    <col min="2307" max="2307" width="9.140625" customWidth="1"/>
    <col min="2308" max="2308" width="11.5703125" customWidth="1"/>
    <col min="2309" max="2309" width="11.42578125" customWidth="1"/>
    <col min="2310" max="2310" width="10.7109375" customWidth="1"/>
    <col min="2311" max="2321" width="0" hidden="1" customWidth="1"/>
    <col min="2322" max="2322" width="10" customWidth="1"/>
    <col min="2323" max="2323" width="9.42578125" bestFit="1" customWidth="1"/>
    <col min="2561" max="2561" width="7.28515625" customWidth="1"/>
    <col min="2562" max="2562" width="30" customWidth="1"/>
    <col min="2563" max="2563" width="9.140625" customWidth="1"/>
    <col min="2564" max="2564" width="11.5703125" customWidth="1"/>
    <col min="2565" max="2565" width="11.42578125" customWidth="1"/>
    <col min="2566" max="2566" width="10.7109375" customWidth="1"/>
    <col min="2567" max="2577" width="0" hidden="1" customWidth="1"/>
    <col min="2578" max="2578" width="10" customWidth="1"/>
    <col min="2579" max="2579" width="9.42578125" bestFit="1" customWidth="1"/>
    <col min="2817" max="2817" width="7.28515625" customWidth="1"/>
    <col min="2818" max="2818" width="30" customWidth="1"/>
    <col min="2819" max="2819" width="9.140625" customWidth="1"/>
    <col min="2820" max="2820" width="11.5703125" customWidth="1"/>
    <col min="2821" max="2821" width="11.42578125" customWidth="1"/>
    <col min="2822" max="2822" width="10.7109375" customWidth="1"/>
    <col min="2823" max="2833" width="0" hidden="1" customWidth="1"/>
    <col min="2834" max="2834" width="10" customWidth="1"/>
    <col min="2835" max="2835" width="9.42578125" bestFit="1" customWidth="1"/>
    <col min="3073" max="3073" width="7.28515625" customWidth="1"/>
    <col min="3074" max="3074" width="30" customWidth="1"/>
    <col min="3075" max="3075" width="9.140625" customWidth="1"/>
    <col min="3076" max="3076" width="11.5703125" customWidth="1"/>
    <col min="3077" max="3077" width="11.42578125" customWidth="1"/>
    <col min="3078" max="3078" width="10.7109375" customWidth="1"/>
    <col min="3079" max="3089" width="0" hidden="1" customWidth="1"/>
    <col min="3090" max="3090" width="10" customWidth="1"/>
    <col min="3091" max="3091" width="9.42578125" bestFit="1" customWidth="1"/>
    <col min="3329" max="3329" width="7.28515625" customWidth="1"/>
    <col min="3330" max="3330" width="30" customWidth="1"/>
    <col min="3331" max="3331" width="9.140625" customWidth="1"/>
    <col min="3332" max="3332" width="11.5703125" customWidth="1"/>
    <col min="3333" max="3333" width="11.42578125" customWidth="1"/>
    <col min="3334" max="3334" width="10.7109375" customWidth="1"/>
    <col min="3335" max="3345" width="0" hidden="1" customWidth="1"/>
    <col min="3346" max="3346" width="10" customWidth="1"/>
    <col min="3347" max="3347" width="9.42578125" bestFit="1" customWidth="1"/>
    <col min="3585" max="3585" width="7.28515625" customWidth="1"/>
    <col min="3586" max="3586" width="30" customWidth="1"/>
    <col min="3587" max="3587" width="9.140625" customWidth="1"/>
    <col min="3588" max="3588" width="11.5703125" customWidth="1"/>
    <col min="3589" max="3589" width="11.42578125" customWidth="1"/>
    <col min="3590" max="3590" width="10.7109375" customWidth="1"/>
    <col min="3591" max="3601" width="0" hidden="1" customWidth="1"/>
    <col min="3602" max="3602" width="10" customWidth="1"/>
    <col min="3603" max="3603" width="9.42578125" bestFit="1" customWidth="1"/>
    <col min="3841" max="3841" width="7.28515625" customWidth="1"/>
    <col min="3842" max="3842" width="30" customWidth="1"/>
    <col min="3843" max="3843" width="9.140625" customWidth="1"/>
    <col min="3844" max="3844" width="11.5703125" customWidth="1"/>
    <col min="3845" max="3845" width="11.42578125" customWidth="1"/>
    <col min="3846" max="3846" width="10.7109375" customWidth="1"/>
    <col min="3847" max="3857" width="0" hidden="1" customWidth="1"/>
    <col min="3858" max="3858" width="10" customWidth="1"/>
    <col min="3859" max="3859" width="9.42578125" bestFit="1" customWidth="1"/>
    <col min="4097" max="4097" width="7.28515625" customWidth="1"/>
    <col min="4098" max="4098" width="30" customWidth="1"/>
    <col min="4099" max="4099" width="9.140625" customWidth="1"/>
    <col min="4100" max="4100" width="11.5703125" customWidth="1"/>
    <col min="4101" max="4101" width="11.42578125" customWidth="1"/>
    <col min="4102" max="4102" width="10.7109375" customWidth="1"/>
    <col min="4103" max="4113" width="0" hidden="1" customWidth="1"/>
    <col min="4114" max="4114" width="10" customWidth="1"/>
    <col min="4115" max="4115" width="9.42578125" bestFit="1" customWidth="1"/>
    <col min="4353" max="4353" width="7.28515625" customWidth="1"/>
    <col min="4354" max="4354" width="30" customWidth="1"/>
    <col min="4355" max="4355" width="9.140625" customWidth="1"/>
    <col min="4356" max="4356" width="11.5703125" customWidth="1"/>
    <col min="4357" max="4357" width="11.42578125" customWidth="1"/>
    <col min="4358" max="4358" width="10.7109375" customWidth="1"/>
    <col min="4359" max="4369" width="0" hidden="1" customWidth="1"/>
    <col min="4370" max="4370" width="10" customWidth="1"/>
    <col min="4371" max="4371" width="9.42578125" bestFit="1" customWidth="1"/>
    <col min="4609" max="4609" width="7.28515625" customWidth="1"/>
    <col min="4610" max="4610" width="30" customWidth="1"/>
    <col min="4611" max="4611" width="9.140625" customWidth="1"/>
    <col min="4612" max="4612" width="11.5703125" customWidth="1"/>
    <col min="4613" max="4613" width="11.42578125" customWidth="1"/>
    <col min="4614" max="4614" width="10.7109375" customWidth="1"/>
    <col min="4615" max="4625" width="0" hidden="1" customWidth="1"/>
    <col min="4626" max="4626" width="10" customWidth="1"/>
    <col min="4627" max="4627" width="9.42578125" bestFit="1" customWidth="1"/>
    <col min="4865" max="4865" width="7.28515625" customWidth="1"/>
    <col min="4866" max="4866" width="30" customWidth="1"/>
    <col min="4867" max="4867" width="9.140625" customWidth="1"/>
    <col min="4868" max="4868" width="11.5703125" customWidth="1"/>
    <col min="4869" max="4869" width="11.42578125" customWidth="1"/>
    <col min="4870" max="4870" width="10.7109375" customWidth="1"/>
    <col min="4871" max="4881" width="0" hidden="1" customWidth="1"/>
    <col min="4882" max="4882" width="10" customWidth="1"/>
    <col min="4883" max="4883" width="9.42578125" bestFit="1" customWidth="1"/>
    <col min="5121" max="5121" width="7.28515625" customWidth="1"/>
    <col min="5122" max="5122" width="30" customWidth="1"/>
    <col min="5123" max="5123" width="9.140625" customWidth="1"/>
    <col min="5124" max="5124" width="11.5703125" customWidth="1"/>
    <col min="5125" max="5125" width="11.42578125" customWidth="1"/>
    <col min="5126" max="5126" width="10.7109375" customWidth="1"/>
    <col min="5127" max="5137" width="0" hidden="1" customWidth="1"/>
    <col min="5138" max="5138" width="10" customWidth="1"/>
    <col min="5139" max="5139" width="9.42578125" bestFit="1" customWidth="1"/>
    <col min="5377" max="5377" width="7.28515625" customWidth="1"/>
    <col min="5378" max="5378" width="30" customWidth="1"/>
    <col min="5379" max="5379" width="9.140625" customWidth="1"/>
    <col min="5380" max="5380" width="11.5703125" customWidth="1"/>
    <col min="5381" max="5381" width="11.42578125" customWidth="1"/>
    <col min="5382" max="5382" width="10.7109375" customWidth="1"/>
    <col min="5383" max="5393" width="0" hidden="1" customWidth="1"/>
    <col min="5394" max="5394" width="10" customWidth="1"/>
    <col min="5395" max="5395" width="9.42578125" bestFit="1" customWidth="1"/>
    <col min="5633" max="5633" width="7.28515625" customWidth="1"/>
    <col min="5634" max="5634" width="30" customWidth="1"/>
    <col min="5635" max="5635" width="9.140625" customWidth="1"/>
    <col min="5636" max="5636" width="11.5703125" customWidth="1"/>
    <col min="5637" max="5637" width="11.42578125" customWidth="1"/>
    <col min="5638" max="5638" width="10.7109375" customWidth="1"/>
    <col min="5639" max="5649" width="0" hidden="1" customWidth="1"/>
    <col min="5650" max="5650" width="10" customWidth="1"/>
    <col min="5651" max="5651" width="9.42578125" bestFit="1" customWidth="1"/>
    <col min="5889" max="5889" width="7.28515625" customWidth="1"/>
    <col min="5890" max="5890" width="30" customWidth="1"/>
    <col min="5891" max="5891" width="9.140625" customWidth="1"/>
    <col min="5892" max="5892" width="11.5703125" customWidth="1"/>
    <col min="5893" max="5893" width="11.42578125" customWidth="1"/>
    <col min="5894" max="5894" width="10.7109375" customWidth="1"/>
    <col min="5895" max="5905" width="0" hidden="1" customWidth="1"/>
    <col min="5906" max="5906" width="10" customWidth="1"/>
    <col min="5907" max="5907" width="9.42578125" bestFit="1" customWidth="1"/>
    <col min="6145" max="6145" width="7.28515625" customWidth="1"/>
    <col min="6146" max="6146" width="30" customWidth="1"/>
    <col min="6147" max="6147" width="9.140625" customWidth="1"/>
    <col min="6148" max="6148" width="11.5703125" customWidth="1"/>
    <col min="6149" max="6149" width="11.42578125" customWidth="1"/>
    <col min="6150" max="6150" width="10.7109375" customWidth="1"/>
    <col min="6151" max="6161" width="0" hidden="1" customWidth="1"/>
    <col min="6162" max="6162" width="10" customWidth="1"/>
    <col min="6163" max="6163" width="9.42578125" bestFit="1" customWidth="1"/>
    <col min="6401" max="6401" width="7.28515625" customWidth="1"/>
    <col min="6402" max="6402" width="30" customWidth="1"/>
    <col min="6403" max="6403" width="9.140625" customWidth="1"/>
    <col min="6404" max="6404" width="11.5703125" customWidth="1"/>
    <col min="6405" max="6405" width="11.42578125" customWidth="1"/>
    <col min="6406" max="6406" width="10.7109375" customWidth="1"/>
    <col min="6407" max="6417" width="0" hidden="1" customWidth="1"/>
    <col min="6418" max="6418" width="10" customWidth="1"/>
    <col min="6419" max="6419" width="9.42578125" bestFit="1" customWidth="1"/>
    <col min="6657" max="6657" width="7.28515625" customWidth="1"/>
    <col min="6658" max="6658" width="30" customWidth="1"/>
    <col min="6659" max="6659" width="9.140625" customWidth="1"/>
    <col min="6660" max="6660" width="11.5703125" customWidth="1"/>
    <col min="6661" max="6661" width="11.42578125" customWidth="1"/>
    <col min="6662" max="6662" width="10.7109375" customWidth="1"/>
    <col min="6663" max="6673" width="0" hidden="1" customWidth="1"/>
    <col min="6674" max="6674" width="10" customWidth="1"/>
    <col min="6675" max="6675" width="9.42578125" bestFit="1" customWidth="1"/>
    <col min="6913" max="6913" width="7.28515625" customWidth="1"/>
    <col min="6914" max="6914" width="30" customWidth="1"/>
    <col min="6915" max="6915" width="9.140625" customWidth="1"/>
    <col min="6916" max="6916" width="11.5703125" customWidth="1"/>
    <col min="6917" max="6917" width="11.42578125" customWidth="1"/>
    <col min="6918" max="6918" width="10.7109375" customWidth="1"/>
    <col min="6919" max="6929" width="0" hidden="1" customWidth="1"/>
    <col min="6930" max="6930" width="10" customWidth="1"/>
    <col min="6931" max="6931" width="9.42578125" bestFit="1" customWidth="1"/>
    <col min="7169" max="7169" width="7.28515625" customWidth="1"/>
    <col min="7170" max="7170" width="30" customWidth="1"/>
    <col min="7171" max="7171" width="9.140625" customWidth="1"/>
    <col min="7172" max="7172" width="11.5703125" customWidth="1"/>
    <col min="7173" max="7173" width="11.42578125" customWidth="1"/>
    <col min="7174" max="7174" width="10.7109375" customWidth="1"/>
    <col min="7175" max="7185" width="0" hidden="1" customWidth="1"/>
    <col min="7186" max="7186" width="10" customWidth="1"/>
    <col min="7187" max="7187" width="9.42578125" bestFit="1" customWidth="1"/>
    <col min="7425" max="7425" width="7.28515625" customWidth="1"/>
    <col min="7426" max="7426" width="30" customWidth="1"/>
    <col min="7427" max="7427" width="9.140625" customWidth="1"/>
    <col min="7428" max="7428" width="11.5703125" customWidth="1"/>
    <col min="7429" max="7429" width="11.42578125" customWidth="1"/>
    <col min="7430" max="7430" width="10.7109375" customWidth="1"/>
    <col min="7431" max="7441" width="0" hidden="1" customWidth="1"/>
    <col min="7442" max="7442" width="10" customWidth="1"/>
    <col min="7443" max="7443" width="9.42578125" bestFit="1" customWidth="1"/>
    <col min="7681" max="7681" width="7.28515625" customWidth="1"/>
    <col min="7682" max="7682" width="30" customWidth="1"/>
    <col min="7683" max="7683" width="9.140625" customWidth="1"/>
    <col min="7684" max="7684" width="11.5703125" customWidth="1"/>
    <col min="7685" max="7685" width="11.42578125" customWidth="1"/>
    <col min="7686" max="7686" width="10.7109375" customWidth="1"/>
    <col min="7687" max="7697" width="0" hidden="1" customWidth="1"/>
    <col min="7698" max="7698" width="10" customWidth="1"/>
    <col min="7699" max="7699" width="9.42578125" bestFit="1" customWidth="1"/>
    <col min="7937" max="7937" width="7.28515625" customWidth="1"/>
    <col min="7938" max="7938" width="30" customWidth="1"/>
    <col min="7939" max="7939" width="9.140625" customWidth="1"/>
    <col min="7940" max="7940" width="11.5703125" customWidth="1"/>
    <col min="7941" max="7941" width="11.42578125" customWidth="1"/>
    <col min="7942" max="7942" width="10.7109375" customWidth="1"/>
    <col min="7943" max="7953" width="0" hidden="1" customWidth="1"/>
    <col min="7954" max="7954" width="10" customWidth="1"/>
    <col min="7955" max="7955" width="9.42578125" bestFit="1" customWidth="1"/>
    <col min="8193" max="8193" width="7.28515625" customWidth="1"/>
    <col min="8194" max="8194" width="30" customWidth="1"/>
    <col min="8195" max="8195" width="9.140625" customWidth="1"/>
    <col min="8196" max="8196" width="11.5703125" customWidth="1"/>
    <col min="8197" max="8197" width="11.42578125" customWidth="1"/>
    <col min="8198" max="8198" width="10.7109375" customWidth="1"/>
    <col min="8199" max="8209" width="0" hidden="1" customWidth="1"/>
    <col min="8210" max="8210" width="10" customWidth="1"/>
    <col min="8211" max="8211" width="9.42578125" bestFit="1" customWidth="1"/>
    <col min="8449" max="8449" width="7.28515625" customWidth="1"/>
    <col min="8450" max="8450" width="30" customWidth="1"/>
    <col min="8451" max="8451" width="9.140625" customWidth="1"/>
    <col min="8452" max="8452" width="11.5703125" customWidth="1"/>
    <col min="8453" max="8453" width="11.42578125" customWidth="1"/>
    <col min="8454" max="8454" width="10.7109375" customWidth="1"/>
    <col min="8455" max="8465" width="0" hidden="1" customWidth="1"/>
    <col min="8466" max="8466" width="10" customWidth="1"/>
    <col min="8467" max="8467" width="9.42578125" bestFit="1" customWidth="1"/>
    <col min="8705" max="8705" width="7.28515625" customWidth="1"/>
    <col min="8706" max="8706" width="30" customWidth="1"/>
    <col min="8707" max="8707" width="9.140625" customWidth="1"/>
    <col min="8708" max="8708" width="11.5703125" customWidth="1"/>
    <col min="8709" max="8709" width="11.42578125" customWidth="1"/>
    <col min="8710" max="8710" width="10.7109375" customWidth="1"/>
    <col min="8711" max="8721" width="0" hidden="1" customWidth="1"/>
    <col min="8722" max="8722" width="10" customWidth="1"/>
    <col min="8723" max="8723" width="9.42578125" bestFit="1" customWidth="1"/>
    <col min="8961" max="8961" width="7.28515625" customWidth="1"/>
    <col min="8962" max="8962" width="30" customWidth="1"/>
    <col min="8963" max="8963" width="9.140625" customWidth="1"/>
    <col min="8964" max="8964" width="11.5703125" customWidth="1"/>
    <col min="8965" max="8965" width="11.42578125" customWidth="1"/>
    <col min="8966" max="8966" width="10.7109375" customWidth="1"/>
    <col min="8967" max="8977" width="0" hidden="1" customWidth="1"/>
    <col min="8978" max="8978" width="10" customWidth="1"/>
    <col min="8979" max="8979" width="9.42578125" bestFit="1" customWidth="1"/>
    <col min="9217" max="9217" width="7.28515625" customWidth="1"/>
    <col min="9218" max="9218" width="30" customWidth="1"/>
    <col min="9219" max="9219" width="9.140625" customWidth="1"/>
    <col min="9220" max="9220" width="11.5703125" customWidth="1"/>
    <col min="9221" max="9221" width="11.42578125" customWidth="1"/>
    <col min="9222" max="9222" width="10.7109375" customWidth="1"/>
    <col min="9223" max="9233" width="0" hidden="1" customWidth="1"/>
    <col min="9234" max="9234" width="10" customWidth="1"/>
    <col min="9235" max="9235" width="9.42578125" bestFit="1" customWidth="1"/>
    <col min="9473" max="9473" width="7.28515625" customWidth="1"/>
    <col min="9474" max="9474" width="30" customWidth="1"/>
    <col min="9475" max="9475" width="9.140625" customWidth="1"/>
    <col min="9476" max="9476" width="11.5703125" customWidth="1"/>
    <col min="9477" max="9477" width="11.42578125" customWidth="1"/>
    <col min="9478" max="9478" width="10.7109375" customWidth="1"/>
    <col min="9479" max="9489" width="0" hidden="1" customWidth="1"/>
    <col min="9490" max="9490" width="10" customWidth="1"/>
    <col min="9491" max="9491" width="9.42578125" bestFit="1" customWidth="1"/>
    <col min="9729" max="9729" width="7.28515625" customWidth="1"/>
    <col min="9730" max="9730" width="30" customWidth="1"/>
    <col min="9731" max="9731" width="9.140625" customWidth="1"/>
    <col min="9732" max="9732" width="11.5703125" customWidth="1"/>
    <col min="9733" max="9733" width="11.42578125" customWidth="1"/>
    <col min="9734" max="9734" width="10.7109375" customWidth="1"/>
    <col min="9735" max="9745" width="0" hidden="1" customWidth="1"/>
    <col min="9746" max="9746" width="10" customWidth="1"/>
    <col min="9747" max="9747" width="9.42578125" bestFit="1" customWidth="1"/>
    <col min="9985" max="9985" width="7.28515625" customWidth="1"/>
    <col min="9986" max="9986" width="30" customWidth="1"/>
    <col min="9987" max="9987" width="9.140625" customWidth="1"/>
    <col min="9988" max="9988" width="11.5703125" customWidth="1"/>
    <col min="9989" max="9989" width="11.42578125" customWidth="1"/>
    <col min="9990" max="9990" width="10.7109375" customWidth="1"/>
    <col min="9991" max="10001" width="0" hidden="1" customWidth="1"/>
    <col min="10002" max="10002" width="10" customWidth="1"/>
    <col min="10003" max="10003" width="9.42578125" bestFit="1" customWidth="1"/>
    <col min="10241" max="10241" width="7.28515625" customWidth="1"/>
    <col min="10242" max="10242" width="30" customWidth="1"/>
    <col min="10243" max="10243" width="9.140625" customWidth="1"/>
    <col min="10244" max="10244" width="11.5703125" customWidth="1"/>
    <col min="10245" max="10245" width="11.42578125" customWidth="1"/>
    <col min="10246" max="10246" width="10.7109375" customWidth="1"/>
    <col min="10247" max="10257" width="0" hidden="1" customWidth="1"/>
    <col min="10258" max="10258" width="10" customWidth="1"/>
    <col min="10259" max="10259" width="9.42578125" bestFit="1" customWidth="1"/>
    <col min="10497" max="10497" width="7.28515625" customWidth="1"/>
    <col min="10498" max="10498" width="30" customWidth="1"/>
    <col min="10499" max="10499" width="9.140625" customWidth="1"/>
    <col min="10500" max="10500" width="11.5703125" customWidth="1"/>
    <col min="10501" max="10501" width="11.42578125" customWidth="1"/>
    <col min="10502" max="10502" width="10.7109375" customWidth="1"/>
    <col min="10503" max="10513" width="0" hidden="1" customWidth="1"/>
    <col min="10514" max="10514" width="10" customWidth="1"/>
    <col min="10515" max="10515" width="9.42578125" bestFit="1" customWidth="1"/>
    <col min="10753" max="10753" width="7.28515625" customWidth="1"/>
    <col min="10754" max="10754" width="30" customWidth="1"/>
    <col min="10755" max="10755" width="9.140625" customWidth="1"/>
    <col min="10756" max="10756" width="11.5703125" customWidth="1"/>
    <col min="10757" max="10757" width="11.42578125" customWidth="1"/>
    <col min="10758" max="10758" width="10.7109375" customWidth="1"/>
    <col min="10759" max="10769" width="0" hidden="1" customWidth="1"/>
    <col min="10770" max="10770" width="10" customWidth="1"/>
    <col min="10771" max="10771" width="9.42578125" bestFit="1" customWidth="1"/>
    <col min="11009" max="11009" width="7.28515625" customWidth="1"/>
    <col min="11010" max="11010" width="30" customWidth="1"/>
    <col min="11011" max="11011" width="9.140625" customWidth="1"/>
    <col min="11012" max="11012" width="11.5703125" customWidth="1"/>
    <col min="11013" max="11013" width="11.42578125" customWidth="1"/>
    <col min="11014" max="11014" width="10.7109375" customWidth="1"/>
    <col min="11015" max="11025" width="0" hidden="1" customWidth="1"/>
    <col min="11026" max="11026" width="10" customWidth="1"/>
    <col min="11027" max="11027" width="9.42578125" bestFit="1" customWidth="1"/>
    <col min="11265" max="11265" width="7.28515625" customWidth="1"/>
    <col min="11266" max="11266" width="30" customWidth="1"/>
    <col min="11267" max="11267" width="9.140625" customWidth="1"/>
    <col min="11268" max="11268" width="11.5703125" customWidth="1"/>
    <col min="11269" max="11269" width="11.42578125" customWidth="1"/>
    <col min="11270" max="11270" width="10.7109375" customWidth="1"/>
    <col min="11271" max="11281" width="0" hidden="1" customWidth="1"/>
    <col min="11282" max="11282" width="10" customWidth="1"/>
    <col min="11283" max="11283" width="9.42578125" bestFit="1" customWidth="1"/>
    <col min="11521" max="11521" width="7.28515625" customWidth="1"/>
    <col min="11522" max="11522" width="30" customWidth="1"/>
    <col min="11523" max="11523" width="9.140625" customWidth="1"/>
    <col min="11524" max="11524" width="11.5703125" customWidth="1"/>
    <col min="11525" max="11525" width="11.42578125" customWidth="1"/>
    <col min="11526" max="11526" width="10.7109375" customWidth="1"/>
    <col min="11527" max="11537" width="0" hidden="1" customWidth="1"/>
    <col min="11538" max="11538" width="10" customWidth="1"/>
    <col min="11539" max="11539" width="9.42578125" bestFit="1" customWidth="1"/>
    <col min="11777" max="11777" width="7.28515625" customWidth="1"/>
    <col min="11778" max="11778" width="30" customWidth="1"/>
    <col min="11779" max="11779" width="9.140625" customWidth="1"/>
    <col min="11780" max="11780" width="11.5703125" customWidth="1"/>
    <col min="11781" max="11781" width="11.42578125" customWidth="1"/>
    <col min="11782" max="11782" width="10.7109375" customWidth="1"/>
    <col min="11783" max="11793" width="0" hidden="1" customWidth="1"/>
    <col min="11794" max="11794" width="10" customWidth="1"/>
    <col min="11795" max="11795" width="9.42578125" bestFit="1" customWidth="1"/>
    <col min="12033" max="12033" width="7.28515625" customWidth="1"/>
    <col min="12034" max="12034" width="30" customWidth="1"/>
    <col min="12035" max="12035" width="9.140625" customWidth="1"/>
    <col min="12036" max="12036" width="11.5703125" customWidth="1"/>
    <col min="12037" max="12037" width="11.42578125" customWidth="1"/>
    <col min="12038" max="12038" width="10.7109375" customWidth="1"/>
    <col min="12039" max="12049" width="0" hidden="1" customWidth="1"/>
    <col min="12050" max="12050" width="10" customWidth="1"/>
    <col min="12051" max="12051" width="9.42578125" bestFit="1" customWidth="1"/>
    <col min="12289" max="12289" width="7.28515625" customWidth="1"/>
    <col min="12290" max="12290" width="30" customWidth="1"/>
    <col min="12291" max="12291" width="9.140625" customWidth="1"/>
    <col min="12292" max="12292" width="11.5703125" customWidth="1"/>
    <col min="12293" max="12293" width="11.42578125" customWidth="1"/>
    <col min="12294" max="12294" width="10.7109375" customWidth="1"/>
    <col min="12295" max="12305" width="0" hidden="1" customWidth="1"/>
    <col min="12306" max="12306" width="10" customWidth="1"/>
    <col min="12307" max="12307" width="9.42578125" bestFit="1" customWidth="1"/>
    <col min="12545" max="12545" width="7.28515625" customWidth="1"/>
    <col min="12546" max="12546" width="30" customWidth="1"/>
    <col min="12547" max="12547" width="9.140625" customWidth="1"/>
    <col min="12548" max="12548" width="11.5703125" customWidth="1"/>
    <col min="12549" max="12549" width="11.42578125" customWidth="1"/>
    <col min="12550" max="12550" width="10.7109375" customWidth="1"/>
    <col min="12551" max="12561" width="0" hidden="1" customWidth="1"/>
    <col min="12562" max="12562" width="10" customWidth="1"/>
    <col min="12563" max="12563" width="9.42578125" bestFit="1" customWidth="1"/>
    <col min="12801" max="12801" width="7.28515625" customWidth="1"/>
    <col min="12802" max="12802" width="30" customWidth="1"/>
    <col min="12803" max="12803" width="9.140625" customWidth="1"/>
    <col min="12804" max="12804" width="11.5703125" customWidth="1"/>
    <col min="12805" max="12805" width="11.42578125" customWidth="1"/>
    <col min="12806" max="12806" width="10.7109375" customWidth="1"/>
    <col min="12807" max="12817" width="0" hidden="1" customWidth="1"/>
    <col min="12818" max="12818" width="10" customWidth="1"/>
    <col min="12819" max="12819" width="9.42578125" bestFit="1" customWidth="1"/>
    <col min="13057" max="13057" width="7.28515625" customWidth="1"/>
    <col min="13058" max="13058" width="30" customWidth="1"/>
    <col min="13059" max="13059" width="9.140625" customWidth="1"/>
    <col min="13060" max="13060" width="11.5703125" customWidth="1"/>
    <col min="13061" max="13061" width="11.42578125" customWidth="1"/>
    <col min="13062" max="13062" width="10.7109375" customWidth="1"/>
    <col min="13063" max="13073" width="0" hidden="1" customWidth="1"/>
    <col min="13074" max="13074" width="10" customWidth="1"/>
    <col min="13075" max="13075" width="9.42578125" bestFit="1" customWidth="1"/>
    <col min="13313" max="13313" width="7.28515625" customWidth="1"/>
    <col min="13314" max="13314" width="30" customWidth="1"/>
    <col min="13315" max="13315" width="9.140625" customWidth="1"/>
    <col min="13316" max="13316" width="11.5703125" customWidth="1"/>
    <col min="13317" max="13317" width="11.42578125" customWidth="1"/>
    <col min="13318" max="13318" width="10.7109375" customWidth="1"/>
    <col min="13319" max="13329" width="0" hidden="1" customWidth="1"/>
    <col min="13330" max="13330" width="10" customWidth="1"/>
    <col min="13331" max="13331" width="9.42578125" bestFit="1" customWidth="1"/>
    <col min="13569" max="13569" width="7.28515625" customWidth="1"/>
    <col min="13570" max="13570" width="30" customWidth="1"/>
    <col min="13571" max="13571" width="9.140625" customWidth="1"/>
    <col min="13572" max="13572" width="11.5703125" customWidth="1"/>
    <col min="13573" max="13573" width="11.42578125" customWidth="1"/>
    <col min="13574" max="13574" width="10.7109375" customWidth="1"/>
    <col min="13575" max="13585" width="0" hidden="1" customWidth="1"/>
    <col min="13586" max="13586" width="10" customWidth="1"/>
    <col min="13587" max="13587" width="9.42578125" bestFit="1" customWidth="1"/>
    <col min="13825" max="13825" width="7.28515625" customWidth="1"/>
    <col min="13826" max="13826" width="30" customWidth="1"/>
    <col min="13827" max="13827" width="9.140625" customWidth="1"/>
    <col min="13828" max="13828" width="11.5703125" customWidth="1"/>
    <col min="13829" max="13829" width="11.42578125" customWidth="1"/>
    <col min="13830" max="13830" width="10.7109375" customWidth="1"/>
    <col min="13831" max="13841" width="0" hidden="1" customWidth="1"/>
    <col min="13842" max="13842" width="10" customWidth="1"/>
    <col min="13843" max="13843" width="9.42578125" bestFit="1" customWidth="1"/>
    <col min="14081" max="14081" width="7.28515625" customWidth="1"/>
    <col min="14082" max="14082" width="30" customWidth="1"/>
    <col min="14083" max="14083" width="9.140625" customWidth="1"/>
    <col min="14084" max="14084" width="11.5703125" customWidth="1"/>
    <col min="14085" max="14085" width="11.42578125" customWidth="1"/>
    <col min="14086" max="14086" width="10.7109375" customWidth="1"/>
    <col min="14087" max="14097" width="0" hidden="1" customWidth="1"/>
    <col min="14098" max="14098" width="10" customWidth="1"/>
    <col min="14099" max="14099" width="9.42578125" bestFit="1" customWidth="1"/>
    <col min="14337" max="14337" width="7.28515625" customWidth="1"/>
    <col min="14338" max="14338" width="30" customWidth="1"/>
    <col min="14339" max="14339" width="9.140625" customWidth="1"/>
    <col min="14340" max="14340" width="11.5703125" customWidth="1"/>
    <col min="14341" max="14341" width="11.42578125" customWidth="1"/>
    <col min="14342" max="14342" width="10.7109375" customWidth="1"/>
    <col min="14343" max="14353" width="0" hidden="1" customWidth="1"/>
    <col min="14354" max="14354" width="10" customWidth="1"/>
    <col min="14355" max="14355" width="9.42578125" bestFit="1" customWidth="1"/>
    <col min="14593" max="14593" width="7.28515625" customWidth="1"/>
    <col min="14594" max="14594" width="30" customWidth="1"/>
    <col min="14595" max="14595" width="9.140625" customWidth="1"/>
    <col min="14596" max="14596" width="11.5703125" customWidth="1"/>
    <col min="14597" max="14597" width="11.42578125" customWidth="1"/>
    <col min="14598" max="14598" width="10.7109375" customWidth="1"/>
    <col min="14599" max="14609" width="0" hidden="1" customWidth="1"/>
    <col min="14610" max="14610" width="10" customWidth="1"/>
    <col min="14611" max="14611" width="9.42578125" bestFit="1" customWidth="1"/>
    <col min="14849" max="14849" width="7.28515625" customWidth="1"/>
    <col min="14850" max="14850" width="30" customWidth="1"/>
    <col min="14851" max="14851" width="9.140625" customWidth="1"/>
    <col min="14852" max="14852" width="11.5703125" customWidth="1"/>
    <col min="14853" max="14853" width="11.42578125" customWidth="1"/>
    <col min="14854" max="14854" width="10.7109375" customWidth="1"/>
    <col min="14855" max="14865" width="0" hidden="1" customWidth="1"/>
    <col min="14866" max="14866" width="10" customWidth="1"/>
    <col min="14867" max="14867" width="9.42578125" bestFit="1" customWidth="1"/>
    <col min="15105" max="15105" width="7.28515625" customWidth="1"/>
    <col min="15106" max="15106" width="30" customWidth="1"/>
    <col min="15107" max="15107" width="9.140625" customWidth="1"/>
    <col min="15108" max="15108" width="11.5703125" customWidth="1"/>
    <col min="15109" max="15109" width="11.42578125" customWidth="1"/>
    <col min="15110" max="15110" width="10.7109375" customWidth="1"/>
    <col min="15111" max="15121" width="0" hidden="1" customWidth="1"/>
    <col min="15122" max="15122" width="10" customWidth="1"/>
    <col min="15123" max="15123" width="9.42578125" bestFit="1" customWidth="1"/>
    <col min="15361" max="15361" width="7.28515625" customWidth="1"/>
    <col min="15362" max="15362" width="30" customWidth="1"/>
    <col min="15363" max="15363" width="9.140625" customWidth="1"/>
    <col min="15364" max="15364" width="11.5703125" customWidth="1"/>
    <col min="15365" max="15365" width="11.42578125" customWidth="1"/>
    <col min="15366" max="15366" width="10.7109375" customWidth="1"/>
    <col min="15367" max="15377" width="0" hidden="1" customWidth="1"/>
    <col min="15378" max="15378" width="10" customWidth="1"/>
    <col min="15379" max="15379" width="9.42578125" bestFit="1" customWidth="1"/>
    <col min="15617" max="15617" width="7.28515625" customWidth="1"/>
    <col min="15618" max="15618" width="30" customWidth="1"/>
    <col min="15619" max="15619" width="9.140625" customWidth="1"/>
    <col min="15620" max="15620" width="11.5703125" customWidth="1"/>
    <col min="15621" max="15621" width="11.42578125" customWidth="1"/>
    <col min="15622" max="15622" width="10.7109375" customWidth="1"/>
    <col min="15623" max="15633" width="0" hidden="1" customWidth="1"/>
    <col min="15634" max="15634" width="10" customWidth="1"/>
    <col min="15635" max="15635" width="9.42578125" bestFit="1" customWidth="1"/>
    <col min="15873" max="15873" width="7.28515625" customWidth="1"/>
    <col min="15874" max="15874" width="30" customWidth="1"/>
    <col min="15875" max="15875" width="9.140625" customWidth="1"/>
    <col min="15876" max="15876" width="11.5703125" customWidth="1"/>
    <col min="15877" max="15877" width="11.42578125" customWidth="1"/>
    <col min="15878" max="15878" width="10.7109375" customWidth="1"/>
    <col min="15879" max="15889" width="0" hidden="1" customWidth="1"/>
    <col min="15890" max="15890" width="10" customWidth="1"/>
    <col min="15891" max="15891" width="9.42578125" bestFit="1" customWidth="1"/>
    <col min="16129" max="16129" width="7.28515625" customWidth="1"/>
    <col min="16130" max="16130" width="30" customWidth="1"/>
    <col min="16131" max="16131" width="9.140625" customWidth="1"/>
    <col min="16132" max="16132" width="11.5703125" customWidth="1"/>
    <col min="16133" max="16133" width="11.42578125" customWidth="1"/>
    <col min="16134" max="16134" width="10.7109375" customWidth="1"/>
    <col min="16135" max="16145" width="0" hidden="1" customWidth="1"/>
    <col min="16146" max="16146" width="10" customWidth="1"/>
    <col min="16147" max="16147" width="9.42578125" bestFit="1" customWidth="1"/>
  </cols>
  <sheetData>
    <row r="1" spans="1:18" ht="18" customHeight="1" x14ac:dyDescent="0.25">
      <c r="A1" s="56">
        <v>7</v>
      </c>
      <c r="B1" s="57" t="s">
        <v>59</v>
      </c>
      <c r="C1" s="57"/>
      <c r="D1" s="40" t="s">
        <v>60</v>
      </c>
      <c r="E1" s="40"/>
      <c r="F1" s="40"/>
      <c r="G1" s="40"/>
      <c r="H1" s="40"/>
      <c r="I1" s="35"/>
      <c r="J1" s="35"/>
      <c r="K1" s="35"/>
      <c r="L1" s="35"/>
      <c r="M1" s="35"/>
      <c r="N1" s="40"/>
      <c r="O1" s="40"/>
      <c r="P1" s="40"/>
      <c r="Q1" s="40"/>
      <c r="R1" s="40"/>
    </row>
    <row r="2" spans="1:18" ht="15" customHeight="1" x14ac:dyDescent="0.25">
      <c r="B2" s="57" t="s">
        <v>121</v>
      </c>
      <c r="C2" s="57"/>
      <c r="D2" s="40" t="s">
        <v>3</v>
      </c>
      <c r="E2" s="41"/>
      <c r="F2" s="41"/>
      <c r="G2" s="41"/>
      <c r="H2" s="41"/>
      <c r="I2" s="35"/>
      <c r="J2" s="35"/>
      <c r="K2" s="35"/>
      <c r="L2" s="35"/>
      <c r="M2" s="35"/>
      <c r="N2" s="40"/>
      <c r="O2" s="41"/>
      <c r="P2" s="41"/>
      <c r="Q2" s="41"/>
      <c r="R2" s="41"/>
    </row>
    <row r="3" spans="1:18" ht="13.5" customHeight="1" x14ac:dyDescent="0.25">
      <c r="B3" s="57" t="s">
        <v>62</v>
      </c>
      <c r="C3" s="57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21" customHeight="1" x14ac:dyDescent="0.25">
      <c r="B4" s="57" t="s">
        <v>63</v>
      </c>
      <c r="C4" s="57"/>
      <c r="D4" s="55" t="s">
        <v>58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6" spans="1:18" ht="24" customHeight="1" x14ac:dyDescent="0.25">
      <c r="A6" s="37" t="s">
        <v>4</v>
      </c>
      <c r="B6" s="37" t="s">
        <v>45</v>
      </c>
      <c r="C6" s="38" t="s">
        <v>6</v>
      </c>
      <c r="D6" s="38" t="s">
        <v>7</v>
      </c>
      <c r="E6" s="38" t="s">
        <v>8</v>
      </c>
      <c r="F6" s="42" t="s">
        <v>9</v>
      </c>
      <c r="G6" s="37" t="s">
        <v>10</v>
      </c>
      <c r="H6" s="37"/>
      <c r="I6" s="37"/>
      <c r="J6" s="37"/>
      <c r="K6" s="37"/>
      <c r="L6" s="37"/>
      <c r="M6" s="37" t="s">
        <v>11</v>
      </c>
      <c r="N6" s="37"/>
      <c r="O6" s="37"/>
      <c r="P6" s="37"/>
      <c r="Q6" s="37"/>
      <c r="R6" s="44" t="s">
        <v>12</v>
      </c>
    </row>
    <row r="7" spans="1:18" ht="76.5" customHeight="1" x14ac:dyDescent="0.25">
      <c r="A7" s="37"/>
      <c r="B7" s="37"/>
      <c r="C7" s="37"/>
      <c r="D7" s="37"/>
      <c r="E7" s="37"/>
      <c r="F7" s="58"/>
      <c r="G7" s="36" t="s">
        <v>13</v>
      </c>
      <c r="H7" s="36" t="s">
        <v>14</v>
      </c>
      <c r="I7" s="36" t="s">
        <v>15</v>
      </c>
      <c r="J7" s="36" t="s">
        <v>16</v>
      </c>
      <c r="K7" s="36" t="s">
        <v>17</v>
      </c>
      <c r="L7" s="36" t="s">
        <v>18</v>
      </c>
      <c r="M7" s="36" t="s">
        <v>19</v>
      </c>
      <c r="N7" s="36" t="s">
        <v>20</v>
      </c>
      <c r="O7" s="36" t="s">
        <v>21</v>
      </c>
      <c r="P7" s="36" t="s">
        <v>22</v>
      </c>
      <c r="Q7" s="36" t="s">
        <v>23</v>
      </c>
      <c r="R7" s="44"/>
    </row>
    <row r="8" spans="1:18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</row>
    <row r="9" spans="1:18" ht="15.75" x14ac:dyDescent="0.25">
      <c r="A9" s="6"/>
      <c r="B9" s="36" t="s">
        <v>132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5.75" x14ac:dyDescent="0.25">
      <c r="A10" s="6"/>
      <c r="B10" s="36" t="s">
        <v>25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5.75" x14ac:dyDescent="0.25">
      <c r="A11" s="6">
        <v>185</v>
      </c>
      <c r="B11" s="59" t="s">
        <v>98</v>
      </c>
      <c r="C11" s="60">
        <v>150</v>
      </c>
      <c r="D11" s="60">
        <v>1.64</v>
      </c>
      <c r="E11" s="60">
        <v>3.82</v>
      </c>
      <c r="F11" s="60">
        <v>16.899999999999999</v>
      </c>
      <c r="G11" s="60">
        <v>80.099999999999994</v>
      </c>
      <c r="H11" s="60">
        <v>24.4</v>
      </c>
      <c r="I11" s="60">
        <v>3.7</v>
      </c>
      <c r="J11" s="60">
        <v>11.5</v>
      </c>
      <c r="K11" s="60">
        <v>35.9</v>
      </c>
      <c r="L11" s="60">
        <v>0.24</v>
      </c>
      <c r="M11" s="61">
        <v>20</v>
      </c>
      <c r="N11" s="61">
        <v>0.02</v>
      </c>
      <c r="O11" s="61">
        <v>0.01</v>
      </c>
      <c r="P11" s="61">
        <v>0.36</v>
      </c>
      <c r="Q11" s="61"/>
      <c r="R11" s="60">
        <v>109</v>
      </c>
    </row>
    <row r="12" spans="1:18" ht="15.75" x14ac:dyDescent="0.25">
      <c r="A12" s="6">
        <v>395</v>
      </c>
      <c r="B12" s="62" t="s">
        <v>66</v>
      </c>
      <c r="C12" s="60">
        <v>150</v>
      </c>
      <c r="D12" s="103">
        <v>2.34</v>
      </c>
      <c r="E12" s="103">
        <v>2</v>
      </c>
      <c r="F12" s="103">
        <v>10.63</v>
      </c>
      <c r="G12" s="103">
        <v>37.6</v>
      </c>
      <c r="H12" s="103">
        <v>109.7</v>
      </c>
      <c r="I12" s="103">
        <v>94.3</v>
      </c>
      <c r="J12" s="103">
        <v>10.5</v>
      </c>
      <c r="K12" s="103">
        <v>67.5</v>
      </c>
      <c r="L12" s="103">
        <v>0.1</v>
      </c>
      <c r="M12" s="103">
        <v>15</v>
      </c>
      <c r="N12" s="104">
        <v>0.03</v>
      </c>
      <c r="O12" s="104">
        <v>0.113</v>
      </c>
      <c r="P12" s="104">
        <v>7.4999999999999997E-2</v>
      </c>
      <c r="Q12" s="104">
        <v>0.98</v>
      </c>
      <c r="R12" s="60">
        <v>70</v>
      </c>
    </row>
    <row r="13" spans="1:18" ht="15.75" x14ac:dyDescent="0.25">
      <c r="A13" s="6">
        <v>1</v>
      </c>
      <c r="B13" s="59" t="s">
        <v>133</v>
      </c>
      <c r="C13" s="60">
        <v>26</v>
      </c>
      <c r="D13" s="60">
        <v>1.65</v>
      </c>
      <c r="E13" s="60">
        <v>5.17</v>
      </c>
      <c r="F13" s="60">
        <v>10</v>
      </c>
      <c r="G13" s="60">
        <v>79.599999999999994</v>
      </c>
      <c r="H13" s="60">
        <v>29.38</v>
      </c>
      <c r="I13" s="60">
        <v>6.36</v>
      </c>
      <c r="J13" s="60">
        <v>6.78</v>
      </c>
      <c r="K13" s="60">
        <v>19.93</v>
      </c>
      <c r="L13" s="60">
        <v>0.42</v>
      </c>
      <c r="M13" s="61">
        <v>27.39</v>
      </c>
      <c r="N13" s="61">
        <v>3.4000000000000002E-2</v>
      </c>
      <c r="O13" s="61">
        <v>2.1000000000000001E-2</v>
      </c>
      <c r="P13" s="61">
        <v>0.33</v>
      </c>
      <c r="Q13" s="61"/>
      <c r="R13" s="60">
        <v>93.15</v>
      </c>
    </row>
    <row r="14" spans="1:18" ht="14.25" customHeight="1" x14ac:dyDescent="0.25">
      <c r="A14" s="6"/>
      <c r="B14" s="59" t="s">
        <v>26</v>
      </c>
      <c r="C14" s="60">
        <v>20</v>
      </c>
      <c r="D14" s="60"/>
      <c r="E14" s="60"/>
      <c r="F14" s="60"/>
      <c r="G14" s="60"/>
      <c r="H14" s="60"/>
      <c r="I14" s="60"/>
      <c r="J14" s="60"/>
      <c r="K14" s="60"/>
      <c r="L14" s="60"/>
      <c r="M14" s="61"/>
      <c r="N14" s="61"/>
      <c r="O14" s="61"/>
      <c r="P14" s="61"/>
      <c r="Q14" s="61"/>
      <c r="R14" s="60"/>
    </row>
    <row r="15" spans="1:18" ht="14.25" customHeight="1" x14ac:dyDescent="0.25">
      <c r="A15" s="6"/>
      <c r="B15" s="59" t="s">
        <v>27</v>
      </c>
      <c r="C15" s="60">
        <v>6</v>
      </c>
      <c r="D15" s="60"/>
      <c r="E15" s="60"/>
      <c r="F15" s="60"/>
      <c r="G15" s="60"/>
      <c r="H15" s="60"/>
      <c r="I15" s="60"/>
      <c r="J15" s="60"/>
      <c r="K15" s="60"/>
      <c r="L15" s="60"/>
      <c r="M15" s="61"/>
      <c r="N15" s="61"/>
      <c r="O15" s="61"/>
      <c r="P15" s="61"/>
      <c r="Q15" s="61"/>
      <c r="R15" s="60"/>
    </row>
    <row r="16" spans="1:18" ht="15.75" x14ac:dyDescent="0.25">
      <c r="A16" s="6">
        <v>7</v>
      </c>
      <c r="B16" s="16" t="s">
        <v>28</v>
      </c>
      <c r="C16" s="60">
        <v>7</v>
      </c>
      <c r="D16" s="60">
        <v>1.84</v>
      </c>
      <c r="E16" s="60">
        <v>1.86</v>
      </c>
      <c r="F16" s="60"/>
      <c r="G16" s="60">
        <v>77</v>
      </c>
      <c r="H16" s="60">
        <v>7</v>
      </c>
      <c r="I16" s="60">
        <v>70</v>
      </c>
      <c r="J16" s="60">
        <v>3.85</v>
      </c>
      <c r="K16" s="60">
        <v>42</v>
      </c>
      <c r="L16" s="60">
        <v>0.49</v>
      </c>
      <c r="M16" s="61">
        <v>14.7</v>
      </c>
      <c r="N16" s="61">
        <v>0</v>
      </c>
      <c r="O16" s="61">
        <v>2.8000000000000001E-2</v>
      </c>
      <c r="P16" s="61">
        <v>1.4E-2</v>
      </c>
      <c r="Q16" s="61">
        <v>4.9000000000000002E-2</v>
      </c>
      <c r="R16" s="60">
        <v>23.8</v>
      </c>
    </row>
    <row r="17" spans="1:18" ht="15.75" x14ac:dyDescent="0.25">
      <c r="A17" s="6"/>
      <c r="B17" s="65" t="s">
        <v>30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1"/>
      <c r="N17" s="61"/>
      <c r="O17" s="61"/>
      <c r="P17" s="61"/>
      <c r="Q17" s="61"/>
      <c r="R17" s="60"/>
    </row>
    <row r="18" spans="1:18" ht="15.75" x14ac:dyDescent="0.25">
      <c r="A18" s="6"/>
      <c r="B18" s="6" t="s">
        <v>67</v>
      </c>
      <c r="C18" s="60">
        <v>100</v>
      </c>
      <c r="D18" s="60"/>
      <c r="E18" s="60"/>
      <c r="F18" s="60">
        <v>13</v>
      </c>
      <c r="G18" s="60"/>
      <c r="H18" s="60"/>
      <c r="I18" s="60"/>
      <c r="J18" s="60"/>
      <c r="K18" s="60"/>
      <c r="L18" s="60"/>
      <c r="M18" s="61"/>
      <c r="N18" s="61"/>
      <c r="O18" s="61"/>
      <c r="P18" s="61"/>
      <c r="Q18" s="61"/>
      <c r="R18" s="60">
        <v>90</v>
      </c>
    </row>
    <row r="19" spans="1:18" ht="15.75" x14ac:dyDescent="0.25">
      <c r="A19" s="6"/>
      <c r="B19" s="6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1"/>
      <c r="N19" s="61"/>
      <c r="O19" s="61"/>
      <c r="P19" s="61"/>
      <c r="Q19" s="61"/>
      <c r="R19" s="60"/>
    </row>
    <row r="20" spans="1:18" ht="15.75" x14ac:dyDescent="0.25">
      <c r="A20" s="6"/>
      <c r="B20" s="66" t="s">
        <v>31</v>
      </c>
      <c r="C20" s="60">
        <f>SUM(C11:C13)+C16+C18</f>
        <v>433</v>
      </c>
      <c r="D20" s="60">
        <f t="shared" ref="D20:R20" si="0">SUM(D11:D19)</f>
        <v>7.4699999999999989</v>
      </c>
      <c r="E20" s="60">
        <f t="shared" si="0"/>
        <v>12.85</v>
      </c>
      <c r="F20" s="60">
        <f t="shared" si="0"/>
        <v>50.53</v>
      </c>
      <c r="G20" s="60">
        <f t="shared" si="0"/>
        <v>274.29999999999995</v>
      </c>
      <c r="H20" s="60">
        <f t="shared" si="0"/>
        <v>170.48</v>
      </c>
      <c r="I20" s="60">
        <f t="shared" si="0"/>
        <v>174.36</v>
      </c>
      <c r="J20" s="60">
        <f t="shared" si="0"/>
        <v>32.630000000000003</v>
      </c>
      <c r="K20" s="60">
        <f t="shared" si="0"/>
        <v>165.33</v>
      </c>
      <c r="L20" s="60">
        <f t="shared" si="0"/>
        <v>1.25</v>
      </c>
      <c r="M20" s="60">
        <f t="shared" si="0"/>
        <v>77.09</v>
      </c>
      <c r="N20" s="60">
        <f t="shared" si="0"/>
        <v>8.4000000000000005E-2</v>
      </c>
      <c r="O20" s="60">
        <f t="shared" si="0"/>
        <v>0.17199999999999999</v>
      </c>
      <c r="P20" s="60">
        <f t="shared" si="0"/>
        <v>0.77900000000000003</v>
      </c>
      <c r="Q20" s="60">
        <f t="shared" si="0"/>
        <v>1.0289999999999999</v>
      </c>
      <c r="R20" s="60">
        <f t="shared" si="0"/>
        <v>385.95</v>
      </c>
    </row>
    <row r="21" spans="1:18" ht="15.75" x14ac:dyDescent="0.25">
      <c r="A21" s="6"/>
      <c r="B21" s="6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1"/>
      <c r="N21" s="61"/>
      <c r="O21" s="61"/>
      <c r="P21" s="61"/>
      <c r="Q21" s="61"/>
      <c r="R21" s="60"/>
    </row>
    <row r="22" spans="1:18" ht="15.75" x14ac:dyDescent="0.25">
      <c r="A22" s="6"/>
      <c r="B22" s="36" t="s">
        <v>32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1"/>
      <c r="O22" s="61"/>
      <c r="P22" s="61"/>
      <c r="Q22" s="61"/>
      <c r="R22" s="60"/>
    </row>
    <row r="23" spans="1:18" ht="15.75" x14ac:dyDescent="0.25">
      <c r="A23" s="6">
        <v>19</v>
      </c>
      <c r="B23" s="59" t="s">
        <v>134</v>
      </c>
      <c r="C23" s="67">
        <v>35</v>
      </c>
      <c r="D23" s="67">
        <v>0.17</v>
      </c>
      <c r="E23" s="67">
        <v>1.07</v>
      </c>
      <c r="F23" s="67">
        <v>0.22900000000000001</v>
      </c>
      <c r="G23" s="67">
        <v>191.2</v>
      </c>
      <c r="H23" s="67">
        <v>29.7</v>
      </c>
      <c r="I23" s="67">
        <v>4.93</v>
      </c>
      <c r="J23" s="67">
        <v>2.84</v>
      </c>
      <c r="K23" s="67">
        <v>5.95</v>
      </c>
      <c r="L23" s="67">
        <v>0.127</v>
      </c>
      <c r="M23" s="68"/>
      <c r="N23" s="68">
        <v>5.0999999999999996</v>
      </c>
      <c r="O23" s="68">
        <v>3.0000000000000001E-3</v>
      </c>
      <c r="P23" s="68">
        <v>1.7000000000000001E-2</v>
      </c>
      <c r="Q23" s="68">
        <v>1.1599999999999999</v>
      </c>
      <c r="R23" s="67">
        <v>12.7</v>
      </c>
    </row>
    <row r="24" spans="1:18" ht="15.75" x14ac:dyDescent="0.25">
      <c r="A24" s="6">
        <v>59</v>
      </c>
      <c r="B24" s="62" t="s">
        <v>135</v>
      </c>
      <c r="C24" s="67">
        <v>150</v>
      </c>
      <c r="D24" s="67">
        <v>1.03</v>
      </c>
      <c r="E24" s="67">
        <v>2.92</v>
      </c>
      <c r="F24" s="67">
        <v>7.32</v>
      </c>
      <c r="G24" s="67">
        <v>155.4</v>
      </c>
      <c r="H24" s="67">
        <v>219.6</v>
      </c>
      <c r="I24" s="67">
        <v>25.5</v>
      </c>
      <c r="J24" s="67">
        <v>15.27</v>
      </c>
      <c r="K24" s="67">
        <v>31.02</v>
      </c>
      <c r="L24" s="67">
        <v>0.69</v>
      </c>
      <c r="M24" s="68"/>
      <c r="N24" s="68">
        <v>2.7E-2</v>
      </c>
      <c r="O24" s="68">
        <v>2.4E-2</v>
      </c>
      <c r="P24" s="68">
        <v>0.30599999999999999</v>
      </c>
      <c r="Q24" s="68">
        <v>4.8099999999999996</v>
      </c>
      <c r="R24" s="67">
        <v>60.21</v>
      </c>
    </row>
    <row r="25" spans="1:18" ht="15.75" x14ac:dyDescent="0.25">
      <c r="A25" s="6"/>
      <c r="B25" s="62" t="s">
        <v>53</v>
      </c>
      <c r="C25" s="67">
        <v>9</v>
      </c>
      <c r="D25" s="67">
        <v>0.23</v>
      </c>
      <c r="E25" s="67">
        <v>1.35</v>
      </c>
      <c r="F25" s="67">
        <v>0.32</v>
      </c>
      <c r="G25" s="67"/>
      <c r="H25" s="67"/>
      <c r="I25" s="67"/>
      <c r="J25" s="67"/>
      <c r="K25" s="67"/>
      <c r="L25" s="67"/>
      <c r="M25" s="68"/>
      <c r="N25" s="68"/>
      <c r="O25" s="68"/>
      <c r="P25" s="68"/>
      <c r="Q25" s="68"/>
      <c r="R25" s="67">
        <v>14.4</v>
      </c>
    </row>
    <row r="26" spans="1:18" ht="15.75" x14ac:dyDescent="0.25">
      <c r="A26" s="6">
        <v>276</v>
      </c>
      <c r="B26" s="59" t="s">
        <v>136</v>
      </c>
      <c r="C26" s="60">
        <v>160</v>
      </c>
      <c r="D26" s="60">
        <v>22.02</v>
      </c>
      <c r="E26" s="60">
        <v>5.97</v>
      </c>
      <c r="F26" s="60">
        <v>17.559999999999999</v>
      </c>
      <c r="G26" s="60">
        <v>175.6</v>
      </c>
      <c r="H26" s="60">
        <v>924.8</v>
      </c>
      <c r="I26" s="60">
        <v>24.88</v>
      </c>
      <c r="J26" s="60">
        <v>52.56</v>
      </c>
      <c r="K26" s="60">
        <v>269.60000000000002</v>
      </c>
      <c r="L26" s="60">
        <v>3.22</v>
      </c>
      <c r="M26" s="61">
        <v>19.2</v>
      </c>
      <c r="N26" s="61">
        <v>0.16800000000000001</v>
      </c>
      <c r="O26" s="61">
        <v>0.27</v>
      </c>
      <c r="P26" s="61">
        <v>5.34</v>
      </c>
      <c r="Q26" s="61">
        <v>7.17</v>
      </c>
      <c r="R26" s="60">
        <v>415.6</v>
      </c>
    </row>
    <row r="27" spans="1:18" ht="15.75" x14ac:dyDescent="0.25">
      <c r="A27" s="6">
        <v>376</v>
      </c>
      <c r="B27" s="62" t="s">
        <v>36</v>
      </c>
      <c r="C27" s="60">
        <v>150</v>
      </c>
      <c r="D27" s="60">
        <v>0.33</v>
      </c>
      <c r="E27" s="60"/>
      <c r="F27" s="60">
        <v>20.7</v>
      </c>
      <c r="G27" s="60">
        <v>1.87</v>
      </c>
      <c r="H27" s="60">
        <v>42.3</v>
      </c>
      <c r="I27" s="60">
        <v>23.85</v>
      </c>
      <c r="J27" s="60">
        <v>4.5</v>
      </c>
      <c r="K27" s="60">
        <v>11.55</v>
      </c>
      <c r="L27" s="60">
        <v>0.94</v>
      </c>
      <c r="M27" s="61"/>
      <c r="N27" s="61">
        <v>1E-3</v>
      </c>
      <c r="O27" s="61">
        <v>4.0000000000000001E-3</v>
      </c>
      <c r="P27" s="61">
        <v>0.105</v>
      </c>
      <c r="Q27" s="61">
        <v>0.3</v>
      </c>
      <c r="R27" s="60">
        <v>85.6</v>
      </c>
    </row>
    <row r="28" spans="1:18" ht="15.75" x14ac:dyDescent="0.25">
      <c r="A28" s="6">
        <v>1</v>
      </c>
      <c r="B28" s="62" t="s">
        <v>37</v>
      </c>
      <c r="C28" s="60">
        <v>35</v>
      </c>
      <c r="D28" s="60">
        <v>2.2999999999999998</v>
      </c>
      <c r="E28" s="60"/>
      <c r="F28" s="60">
        <v>11.7</v>
      </c>
      <c r="G28" s="60">
        <v>214.7</v>
      </c>
      <c r="H28" s="60">
        <v>85.36</v>
      </c>
      <c r="I28" s="60">
        <v>12.35</v>
      </c>
      <c r="J28" s="60">
        <v>16.5</v>
      </c>
      <c r="K28" s="60">
        <v>55.6</v>
      </c>
      <c r="L28" s="60">
        <v>1.37</v>
      </c>
      <c r="M28" s="61"/>
      <c r="N28" s="61">
        <v>0.06</v>
      </c>
      <c r="O28" s="61">
        <v>2.5999999999999999E-2</v>
      </c>
      <c r="P28" s="61">
        <v>0.24</v>
      </c>
      <c r="Q28" s="61"/>
      <c r="R28" s="60">
        <v>61.2</v>
      </c>
    </row>
    <row r="29" spans="1:18" ht="15.75" x14ac:dyDescent="0.25">
      <c r="A29" s="6"/>
      <c r="B29" s="6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1"/>
      <c r="N29" s="61"/>
      <c r="O29" s="61"/>
      <c r="P29" s="61"/>
      <c r="Q29" s="61"/>
      <c r="R29" s="70">
        <v>180</v>
      </c>
    </row>
    <row r="30" spans="1:18" ht="15.75" x14ac:dyDescent="0.25">
      <c r="A30" s="6"/>
      <c r="B30" s="66" t="s">
        <v>38</v>
      </c>
      <c r="C30" s="60">
        <f>SUM(C23:C29)</f>
        <v>539</v>
      </c>
      <c r="D30" s="60">
        <f t="shared" ref="D30:R30" si="1">SUM(D23:D29)</f>
        <v>26.08</v>
      </c>
      <c r="E30" s="60">
        <f t="shared" si="1"/>
        <v>11.309999999999999</v>
      </c>
      <c r="F30" s="60">
        <f t="shared" si="1"/>
        <v>57.828999999999994</v>
      </c>
      <c r="G30" s="60">
        <f t="shared" si="1"/>
        <v>738.77</v>
      </c>
      <c r="H30" s="60">
        <f t="shared" si="1"/>
        <v>1301.7599999999998</v>
      </c>
      <c r="I30" s="60">
        <f t="shared" si="1"/>
        <v>91.509999999999991</v>
      </c>
      <c r="J30" s="60">
        <f t="shared" si="1"/>
        <v>91.67</v>
      </c>
      <c r="K30" s="60">
        <f t="shared" si="1"/>
        <v>373.72000000000008</v>
      </c>
      <c r="L30" s="60">
        <f t="shared" si="1"/>
        <v>6.3470000000000004</v>
      </c>
      <c r="M30" s="60">
        <f t="shared" si="1"/>
        <v>19.2</v>
      </c>
      <c r="N30" s="60">
        <f t="shared" si="1"/>
        <v>5.3559999999999999</v>
      </c>
      <c r="O30" s="60">
        <f t="shared" si="1"/>
        <v>0.32700000000000007</v>
      </c>
      <c r="P30" s="60">
        <f t="shared" si="1"/>
        <v>6.0080000000000009</v>
      </c>
      <c r="Q30" s="60">
        <f t="shared" si="1"/>
        <v>13.440000000000001</v>
      </c>
      <c r="R30" s="60">
        <f t="shared" si="1"/>
        <v>829.71</v>
      </c>
    </row>
    <row r="31" spans="1:18" ht="15.75" x14ac:dyDescent="0.25">
      <c r="A31" s="6"/>
      <c r="B31" s="6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  <c r="N31" s="61"/>
      <c r="O31" s="61"/>
      <c r="P31" s="61"/>
      <c r="Q31" s="61"/>
      <c r="R31" s="60"/>
    </row>
    <row r="32" spans="1:18" ht="15.75" x14ac:dyDescent="0.25">
      <c r="A32" s="6"/>
      <c r="B32" s="65" t="s">
        <v>39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1"/>
      <c r="N32" s="61"/>
      <c r="O32" s="61"/>
      <c r="P32" s="61"/>
      <c r="Q32" s="61"/>
      <c r="R32" s="60"/>
    </row>
    <row r="33" spans="1:18" ht="15.75" x14ac:dyDescent="0.25">
      <c r="A33" s="6">
        <v>256</v>
      </c>
      <c r="B33" s="59" t="s">
        <v>137</v>
      </c>
      <c r="C33" s="67">
        <v>65</v>
      </c>
      <c r="D33" s="67">
        <v>7.61</v>
      </c>
      <c r="E33" s="67">
        <v>2.4500000000000002</v>
      </c>
      <c r="F33" s="67">
        <v>5.33</v>
      </c>
      <c r="G33" s="67">
        <v>166.4</v>
      </c>
      <c r="H33" s="67">
        <v>160.01</v>
      </c>
      <c r="I33" s="67">
        <v>15.3</v>
      </c>
      <c r="J33" s="67">
        <v>16.2</v>
      </c>
      <c r="K33" s="67">
        <v>97.8</v>
      </c>
      <c r="L33" s="67">
        <v>0.44</v>
      </c>
      <c r="M33" s="68">
        <v>13</v>
      </c>
      <c r="N33" s="68">
        <v>0.05</v>
      </c>
      <c r="O33" s="68">
        <v>0.04</v>
      </c>
      <c r="P33" s="68">
        <v>1.0900000000000001</v>
      </c>
      <c r="Q33" s="68">
        <v>0.18</v>
      </c>
      <c r="R33" s="67">
        <v>74</v>
      </c>
    </row>
    <row r="34" spans="1:18" s="1" customFormat="1" ht="15" customHeight="1" x14ac:dyDescent="0.2">
      <c r="A34" s="102" t="s">
        <v>126</v>
      </c>
      <c r="B34" s="59" t="s">
        <v>104</v>
      </c>
      <c r="C34" s="67">
        <v>15</v>
      </c>
      <c r="D34" s="67">
        <v>0.3</v>
      </c>
      <c r="E34" s="67">
        <v>1.4</v>
      </c>
      <c r="F34" s="67">
        <v>0.5</v>
      </c>
      <c r="G34" s="67">
        <v>64</v>
      </c>
      <c r="H34" s="67">
        <v>33.799999999999997</v>
      </c>
      <c r="I34" s="67">
        <v>4.72</v>
      </c>
      <c r="J34" s="67">
        <v>3.68</v>
      </c>
      <c r="K34" s="67">
        <v>7.34</v>
      </c>
      <c r="L34" s="67">
        <v>0.12</v>
      </c>
      <c r="M34" s="68">
        <v>5.0000000000000001E-3</v>
      </c>
      <c r="N34" s="68">
        <v>7.0000000000000001E-3</v>
      </c>
      <c r="O34" s="68">
        <v>7.0000000000000007E-2</v>
      </c>
      <c r="P34" s="68">
        <v>1.0900000000000001</v>
      </c>
      <c r="Q34" s="68">
        <v>0.46</v>
      </c>
      <c r="R34" s="67">
        <v>23</v>
      </c>
    </row>
    <row r="35" spans="1:18" s="1" customFormat="1" x14ac:dyDescent="0.2">
      <c r="A35" s="6">
        <v>398</v>
      </c>
      <c r="B35" s="62" t="s">
        <v>74</v>
      </c>
      <c r="C35" s="60">
        <v>150</v>
      </c>
      <c r="D35" s="60">
        <v>0.51</v>
      </c>
      <c r="E35" s="60"/>
      <c r="F35" s="60">
        <v>0.21</v>
      </c>
      <c r="G35" s="60">
        <v>0.04</v>
      </c>
      <c r="H35" s="60">
        <v>0.6</v>
      </c>
      <c r="I35" s="60">
        <v>10.9</v>
      </c>
      <c r="J35" s="60">
        <v>9.4</v>
      </c>
      <c r="K35" s="60">
        <v>1.3</v>
      </c>
      <c r="L35" s="60">
        <v>2.4</v>
      </c>
      <c r="M35" s="61"/>
      <c r="N35" s="61"/>
      <c r="O35" s="61">
        <v>0</v>
      </c>
      <c r="P35" s="61">
        <v>2.5999999999999999E-2</v>
      </c>
      <c r="Q35" s="71">
        <v>75</v>
      </c>
      <c r="R35" s="60">
        <v>61</v>
      </c>
    </row>
    <row r="36" spans="1:18" ht="15.75" x14ac:dyDescent="0.25">
      <c r="A36" s="6">
        <v>1</v>
      </c>
      <c r="B36" s="59" t="s">
        <v>75</v>
      </c>
      <c r="C36" s="60">
        <v>20</v>
      </c>
      <c r="D36" s="60">
        <v>2.4500000000000002</v>
      </c>
      <c r="E36" s="60">
        <v>7.55</v>
      </c>
      <c r="F36" s="60">
        <v>14.62</v>
      </c>
      <c r="G36" s="60">
        <v>114.9</v>
      </c>
      <c r="H36" s="60">
        <v>42.9</v>
      </c>
      <c r="I36" s="60">
        <v>9.3000000000000007</v>
      </c>
      <c r="J36" s="60">
        <v>9.9</v>
      </c>
      <c r="K36" s="60">
        <v>29.1</v>
      </c>
      <c r="L36" s="60">
        <v>0.62</v>
      </c>
      <c r="M36" s="61">
        <v>40</v>
      </c>
      <c r="N36" s="61">
        <v>0.05</v>
      </c>
      <c r="O36" s="61">
        <v>0.03</v>
      </c>
      <c r="P36" s="61">
        <v>0.49</v>
      </c>
      <c r="Q36" s="61"/>
      <c r="R36" s="60">
        <v>136</v>
      </c>
    </row>
    <row r="37" spans="1:18" ht="15.75" x14ac:dyDescent="0.25">
      <c r="A37" s="6"/>
      <c r="B37" s="59" t="s">
        <v>138</v>
      </c>
      <c r="C37" s="67">
        <v>20</v>
      </c>
      <c r="D37" s="67">
        <v>1.48</v>
      </c>
      <c r="E37" s="67">
        <v>1.96</v>
      </c>
      <c r="F37" s="67">
        <v>14.8</v>
      </c>
      <c r="G37" s="67"/>
      <c r="H37" s="67"/>
      <c r="I37" s="67"/>
      <c r="J37" s="67"/>
      <c r="K37" s="67"/>
      <c r="L37" s="67"/>
      <c r="M37" s="68"/>
      <c r="N37" s="68"/>
      <c r="O37" s="68"/>
      <c r="P37" s="68"/>
      <c r="Q37" s="68"/>
      <c r="R37" s="67">
        <v>83.16</v>
      </c>
    </row>
    <row r="38" spans="1:18" ht="15.75" x14ac:dyDescent="0.25">
      <c r="A38" s="6"/>
      <c r="B38" s="59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8"/>
      <c r="N38" s="68"/>
      <c r="O38" s="68"/>
      <c r="P38" s="68"/>
      <c r="Q38" s="68"/>
      <c r="R38" s="67"/>
    </row>
    <row r="39" spans="1:18" ht="15.75" x14ac:dyDescent="0.25">
      <c r="A39" s="6"/>
      <c r="B39" s="66" t="s">
        <v>43</v>
      </c>
      <c r="C39" s="60">
        <f>SUM(C33:C37)</f>
        <v>270</v>
      </c>
      <c r="D39" s="60">
        <f t="shared" ref="D39:R39" si="2">SUM(D33:D37)</f>
        <v>12.350000000000001</v>
      </c>
      <c r="E39" s="60">
        <f t="shared" si="2"/>
        <v>13.36</v>
      </c>
      <c r="F39" s="60">
        <f t="shared" si="2"/>
        <v>35.46</v>
      </c>
      <c r="G39" s="60">
        <f t="shared" si="2"/>
        <v>345.34000000000003</v>
      </c>
      <c r="H39" s="60">
        <f t="shared" si="2"/>
        <v>237.31</v>
      </c>
      <c r="I39" s="60">
        <f t="shared" si="2"/>
        <v>40.22</v>
      </c>
      <c r="J39" s="60">
        <f t="shared" si="2"/>
        <v>39.18</v>
      </c>
      <c r="K39" s="60">
        <f t="shared" si="2"/>
        <v>135.54</v>
      </c>
      <c r="L39" s="60">
        <f t="shared" si="2"/>
        <v>3.58</v>
      </c>
      <c r="M39" s="60">
        <f t="shared" si="2"/>
        <v>53.005000000000003</v>
      </c>
      <c r="N39" s="60">
        <f t="shared" si="2"/>
        <v>0.10700000000000001</v>
      </c>
      <c r="O39" s="60">
        <f t="shared" si="2"/>
        <v>0.14000000000000001</v>
      </c>
      <c r="P39" s="60">
        <f t="shared" si="2"/>
        <v>2.6959999999999997</v>
      </c>
      <c r="Q39" s="60">
        <f t="shared" si="2"/>
        <v>75.64</v>
      </c>
      <c r="R39" s="60">
        <f t="shared" si="2"/>
        <v>377.15999999999997</v>
      </c>
    </row>
    <row r="40" spans="1:18" ht="11.25" customHeight="1" x14ac:dyDescent="0.25">
      <c r="A40" s="6"/>
      <c r="B40" s="6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1"/>
      <c r="N40" s="61"/>
      <c r="O40" s="61"/>
      <c r="P40" s="61"/>
      <c r="Q40" s="61"/>
      <c r="R40" s="60"/>
    </row>
    <row r="41" spans="1:18" ht="18" customHeight="1" x14ac:dyDescent="0.25">
      <c r="A41" s="6"/>
      <c r="B41" s="6" t="s">
        <v>44</v>
      </c>
      <c r="C41" s="71">
        <f>SUM(C20,C30,C39)</f>
        <v>1242</v>
      </c>
      <c r="D41" s="71">
        <f t="shared" ref="D41:R41" si="3">SUM(D20,D30,D39)</f>
        <v>45.9</v>
      </c>
      <c r="E41" s="71">
        <f t="shared" si="3"/>
        <v>37.519999999999996</v>
      </c>
      <c r="F41" s="71">
        <f t="shared" si="3"/>
        <v>143.81899999999999</v>
      </c>
      <c r="G41" s="71">
        <f t="shared" si="3"/>
        <v>1358.4099999999999</v>
      </c>
      <c r="H41" s="71">
        <f t="shared" si="3"/>
        <v>1709.5499999999997</v>
      </c>
      <c r="I41" s="71">
        <f t="shared" si="3"/>
        <v>306.09000000000003</v>
      </c>
      <c r="J41" s="71">
        <f t="shared" si="3"/>
        <v>163.48000000000002</v>
      </c>
      <c r="K41" s="71">
        <f t="shared" si="3"/>
        <v>674.59</v>
      </c>
      <c r="L41" s="71">
        <f t="shared" si="3"/>
        <v>11.177</v>
      </c>
      <c r="M41" s="71">
        <f t="shared" si="3"/>
        <v>149.29500000000002</v>
      </c>
      <c r="N41" s="71">
        <f t="shared" si="3"/>
        <v>5.5469999999999997</v>
      </c>
      <c r="O41" s="71">
        <f t="shared" si="3"/>
        <v>0.63900000000000001</v>
      </c>
      <c r="P41" s="71">
        <f t="shared" si="3"/>
        <v>9.4830000000000005</v>
      </c>
      <c r="Q41" s="71">
        <f t="shared" si="3"/>
        <v>90.109000000000009</v>
      </c>
      <c r="R41" s="71">
        <f t="shared" si="3"/>
        <v>1592.8200000000002</v>
      </c>
    </row>
    <row r="42" spans="1:18" ht="18" x14ac:dyDescent="0.25">
      <c r="A42" s="56">
        <v>7</v>
      </c>
      <c r="B42" s="57" t="s">
        <v>59</v>
      </c>
      <c r="C42" s="57"/>
      <c r="D42" s="55" t="s">
        <v>139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</row>
    <row r="43" spans="1:18" ht="18" x14ac:dyDescent="0.25">
      <c r="B43" s="57" t="s">
        <v>121</v>
      </c>
      <c r="C43" s="57"/>
      <c r="D43" s="55" t="s">
        <v>3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</row>
    <row r="44" spans="1:18" ht="18" x14ac:dyDescent="0.25">
      <c r="B44" s="57" t="s">
        <v>62</v>
      </c>
      <c r="C44" s="5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1:18" ht="18" customHeight="1" x14ac:dyDescent="0.25">
      <c r="B45" s="57" t="s">
        <v>78</v>
      </c>
      <c r="C45" s="57"/>
      <c r="D45" s="55" t="s">
        <v>58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</row>
    <row r="47" spans="1:18" x14ac:dyDescent="0.25">
      <c r="A47" s="37" t="s">
        <v>4</v>
      </c>
      <c r="B47" s="37" t="s">
        <v>45</v>
      </c>
      <c r="C47" s="38" t="s">
        <v>6</v>
      </c>
      <c r="D47" s="38" t="s">
        <v>7</v>
      </c>
      <c r="E47" s="38" t="s">
        <v>8</v>
      </c>
      <c r="F47" s="42" t="s">
        <v>9</v>
      </c>
      <c r="G47" s="39" t="s">
        <v>10</v>
      </c>
      <c r="H47" s="39"/>
      <c r="I47" s="39"/>
      <c r="J47" s="39"/>
      <c r="K47" s="39"/>
      <c r="L47" s="39"/>
      <c r="M47" s="39" t="s">
        <v>11</v>
      </c>
      <c r="N47" s="39"/>
      <c r="O47" s="39"/>
      <c r="P47" s="39"/>
      <c r="Q47" s="39"/>
      <c r="R47" s="44" t="s">
        <v>12</v>
      </c>
    </row>
    <row r="48" spans="1:18" ht="85.5" customHeight="1" x14ac:dyDescent="0.25">
      <c r="A48" s="37"/>
      <c r="B48" s="37"/>
      <c r="C48" s="39"/>
      <c r="D48" s="39"/>
      <c r="E48" s="39"/>
      <c r="F48" s="43"/>
      <c r="G48" s="34" t="s">
        <v>13</v>
      </c>
      <c r="H48" s="34" t="s">
        <v>14</v>
      </c>
      <c r="I48" s="34" t="s">
        <v>15</v>
      </c>
      <c r="J48" s="34" t="s">
        <v>16</v>
      </c>
      <c r="K48" s="34" t="s">
        <v>17</v>
      </c>
      <c r="L48" s="34" t="s">
        <v>18</v>
      </c>
      <c r="M48" s="34" t="s">
        <v>19</v>
      </c>
      <c r="N48" s="34" t="s">
        <v>20</v>
      </c>
      <c r="O48" s="34" t="s">
        <v>21</v>
      </c>
      <c r="P48" s="34" t="s">
        <v>22</v>
      </c>
      <c r="Q48" s="34" t="s">
        <v>23</v>
      </c>
      <c r="R48" s="44"/>
    </row>
    <row r="49" spans="1:18" x14ac:dyDescent="0.25">
      <c r="A49" s="5">
        <v>1</v>
      </c>
      <c r="B49" s="5">
        <v>2</v>
      </c>
      <c r="C49" s="5">
        <v>3</v>
      </c>
      <c r="D49" s="5">
        <v>4</v>
      </c>
      <c r="E49" s="5">
        <v>5</v>
      </c>
      <c r="F49" s="5">
        <v>6</v>
      </c>
      <c r="G49" s="5">
        <v>7</v>
      </c>
      <c r="H49" s="5">
        <v>8</v>
      </c>
      <c r="I49" s="5">
        <v>9</v>
      </c>
      <c r="J49" s="5">
        <v>10</v>
      </c>
      <c r="K49" s="5">
        <v>11</v>
      </c>
      <c r="L49" s="5">
        <v>12</v>
      </c>
      <c r="M49" s="5">
        <v>13</v>
      </c>
      <c r="N49" s="5">
        <v>14</v>
      </c>
      <c r="O49" s="5">
        <v>15</v>
      </c>
      <c r="P49" s="5">
        <v>16</v>
      </c>
      <c r="Q49" s="5">
        <v>17</v>
      </c>
      <c r="R49" s="5">
        <v>18</v>
      </c>
    </row>
    <row r="50" spans="1:18" ht="15.75" x14ac:dyDescent="0.25">
      <c r="A50" s="6"/>
      <c r="B50" s="36" t="s">
        <v>132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ht="15.75" x14ac:dyDescent="0.25">
      <c r="A51" s="6"/>
      <c r="B51" s="36" t="s">
        <v>25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ht="15.75" x14ac:dyDescent="0.25">
      <c r="A52" s="6">
        <v>185</v>
      </c>
      <c r="B52" s="59" t="s">
        <v>98</v>
      </c>
      <c r="C52" s="60">
        <v>200</v>
      </c>
      <c r="D52" s="60">
        <v>2.17</v>
      </c>
      <c r="E52" s="60">
        <v>3.89</v>
      </c>
      <c r="F52" s="60">
        <v>22.51</v>
      </c>
      <c r="G52" s="60">
        <v>119.4</v>
      </c>
      <c r="H52" s="60">
        <v>32</v>
      </c>
      <c r="I52" s="60">
        <v>4.7</v>
      </c>
      <c r="J52" s="60">
        <v>15.3</v>
      </c>
      <c r="K52" s="60">
        <v>47.4</v>
      </c>
      <c r="L52" s="60">
        <v>0.32</v>
      </c>
      <c r="M52" s="61">
        <v>20</v>
      </c>
      <c r="N52" s="61">
        <v>0.02</v>
      </c>
      <c r="O52" s="61">
        <v>0.02</v>
      </c>
      <c r="P52" s="61">
        <v>0.47</v>
      </c>
      <c r="Q52" s="61"/>
      <c r="R52" s="60">
        <v>134</v>
      </c>
    </row>
    <row r="53" spans="1:18" ht="15.75" x14ac:dyDescent="0.25">
      <c r="A53" s="6">
        <v>395</v>
      </c>
      <c r="B53" s="62" t="s">
        <v>66</v>
      </c>
      <c r="C53" s="60">
        <v>200</v>
      </c>
      <c r="D53" s="60">
        <v>2.92</v>
      </c>
      <c r="E53" s="60">
        <v>2.5</v>
      </c>
      <c r="F53" s="60">
        <v>13.28</v>
      </c>
      <c r="G53" s="60">
        <v>47</v>
      </c>
      <c r="H53" s="60">
        <v>137.12</v>
      </c>
      <c r="I53" s="60">
        <v>117.87</v>
      </c>
      <c r="J53" s="60">
        <v>13.12</v>
      </c>
      <c r="K53" s="60">
        <v>84.37</v>
      </c>
      <c r="L53" s="60">
        <v>0.12</v>
      </c>
      <c r="M53" s="60">
        <v>18.850000000000001</v>
      </c>
      <c r="N53" s="61">
        <v>3.6999999999999998E-2</v>
      </c>
      <c r="O53" s="61">
        <v>0.14099999999999999</v>
      </c>
      <c r="P53" s="61">
        <v>9.2999999999999999E-2</v>
      </c>
      <c r="Q53" s="61">
        <v>1.22</v>
      </c>
      <c r="R53" s="60">
        <v>87.5</v>
      </c>
    </row>
    <row r="54" spans="1:18" ht="15.75" x14ac:dyDescent="0.25">
      <c r="A54" s="6">
        <v>1</v>
      </c>
      <c r="B54" s="59" t="s">
        <v>133</v>
      </c>
      <c r="C54" s="60">
        <v>38</v>
      </c>
      <c r="D54" s="60">
        <v>2.4500000000000002</v>
      </c>
      <c r="E54" s="60">
        <v>7.55</v>
      </c>
      <c r="F54" s="60">
        <v>14.62</v>
      </c>
      <c r="G54" s="60">
        <v>114.9</v>
      </c>
      <c r="H54" s="60">
        <v>42.9</v>
      </c>
      <c r="I54" s="60">
        <v>9.3000000000000007</v>
      </c>
      <c r="J54" s="60">
        <v>9.9</v>
      </c>
      <c r="K54" s="60">
        <v>29.1</v>
      </c>
      <c r="L54" s="60">
        <v>0.62</v>
      </c>
      <c r="M54" s="61">
        <v>40</v>
      </c>
      <c r="N54" s="61">
        <v>0.05</v>
      </c>
      <c r="O54" s="61">
        <v>0.03</v>
      </c>
      <c r="P54" s="61">
        <v>0.49</v>
      </c>
      <c r="Q54" s="61"/>
      <c r="R54" s="60">
        <v>136</v>
      </c>
    </row>
    <row r="55" spans="1:18" ht="15.75" x14ac:dyDescent="0.25">
      <c r="A55" s="6"/>
      <c r="B55" s="59" t="s">
        <v>26</v>
      </c>
      <c r="C55" s="60">
        <v>30</v>
      </c>
      <c r="D55" s="60"/>
      <c r="E55" s="60"/>
      <c r="F55" s="60"/>
      <c r="G55" s="60"/>
      <c r="H55" s="60"/>
      <c r="I55" s="60"/>
      <c r="J55" s="60"/>
      <c r="K55" s="60"/>
      <c r="L55" s="60"/>
      <c r="M55" s="61"/>
      <c r="N55" s="61"/>
      <c r="O55" s="61"/>
      <c r="P55" s="61"/>
      <c r="Q55" s="61"/>
      <c r="R55" s="60"/>
    </row>
    <row r="56" spans="1:18" ht="15.75" x14ac:dyDescent="0.25">
      <c r="A56" s="6"/>
      <c r="B56" s="59" t="s">
        <v>27</v>
      </c>
      <c r="C56" s="60">
        <v>8</v>
      </c>
      <c r="D56" s="60"/>
      <c r="E56" s="60"/>
      <c r="F56" s="60"/>
      <c r="G56" s="60"/>
      <c r="H56" s="60"/>
      <c r="I56" s="60"/>
      <c r="J56" s="60"/>
      <c r="K56" s="60"/>
      <c r="L56" s="60"/>
      <c r="M56" s="61"/>
      <c r="N56" s="61"/>
      <c r="O56" s="61"/>
      <c r="P56" s="61"/>
      <c r="Q56" s="61"/>
      <c r="R56" s="60"/>
    </row>
    <row r="57" spans="1:18" ht="15.75" x14ac:dyDescent="0.25">
      <c r="A57" s="6">
        <v>7</v>
      </c>
      <c r="B57" s="16" t="s">
        <v>28</v>
      </c>
      <c r="C57" s="60">
        <v>10</v>
      </c>
      <c r="D57" s="60">
        <v>2.63</v>
      </c>
      <c r="E57" s="60">
        <v>2.66</v>
      </c>
      <c r="F57" s="60"/>
      <c r="G57" s="60">
        <v>110</v>
      </c>
      <c r="H57" s="60">
        <v>10</v>
      </c>
      <c r="I57" s="60">
        <v>100</v>
      </c>
      <c r="J57" s="60">
        <v>5.5</v>
      </c>
      <c r="K57" s="60">
        <v>60</v>
      </c>
      <c r="L57" s="60">
        <v>7.0000000000000007E-2</v>
      </c>
      <c r="M57" s="61">
        <v>21</v>
      </c>
      <c r="N57" s="61">
        <v>0</v>
      </c>
      <c r="O57" s="61">
        <v>0.04</v>
      </c>
      <c r="P57" s="61">
        <v>0.02</v>
      </c>
      <c r="Q57" s="61">
        <v>7.0000000000000007E-2</v>
      </c>
      <c r="R57" s="60">
        <v>34</v>
      </c>
    </row>
    <row r="58" spans="1:18" ht="15.75" x14ac:dyDescent="0.25">
      <c r="A58" s="6"/>
      <c r="B58" s="65" t="s">
        <v>30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  <c r="N58" s="61"/>
      <c r="O58" s="61"/>
      <c r="P58" s="61"/>
      <c r="Q58" s="61"/>
      <c r="R58" s="60"/>
    </row>
    <row r="59" spans="1:18" ht="15.75" x14ac:dyDescent="0.25">
      <c r="A59" s="6"/>
      <c r="B59" s="6" t="s">
        <v>67</v>
      </c>
      <c r="C59" s="60">
        <v>100</v>
      </c>
      <c r="D59" s="60"/>
      <c r="E59" s="60"/>
      <c r="F59" s="60">
        <v>13</v>
      </c>
      <c r="G59" s="60"/>
      <c r="H59" s="60"/>
      <c r="I59" s="60"/>
      <c r="J59" s="60"/>
      <c r="K59" s="60"/>
      <c r="L59" s="60"/>
      <c r="M59" s="61"/>
      <c r="N59" s="61"/>
      <c r="O59" s="61"/>
      <c r="P59" s="61"/>
      <c r="Q59" s="61"/>
      <c r="R59" s="60">
        <v>90</v>
      </c>
    </row>
    <row r="60" spans="1:18" ht="15.75" x14ac:dyDescent="0.25">
      <c r="A60" s="6"/>
      <c r="B60" s="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1"/>
      <c r="N60" s="61"/>
      <c r="O60" s="61"/>
      <c r="P60" s="61"/>
      <c r="Q60" s="61"/>
      <c r="R60" s="60"/>
    </row>
    <row r="61" spans="1:18" ht="15.75" x14ac:dyDescent="0.25">
      <c r="A61" s="6"/>
      <c r="B61" s="66" t="s">
        <v>31</v>
      </c>
      <c r="C61" s="60">
        <f>SUM(C52:C54)+C57+C59</f>
        <v>548</v>
      </c>
      <c r="D61" s="60">
        <f t="shared" ref="D61:R61" si="4">SUM(D52:D60)</f>
        <v>10.17</v>
      </c>
      <c r="E61" s="60">
        <f t="shared" si="4"/>
        <v>16.600000000000001</v>
      </c>
      <c r="F61" s="60">
        <f t="shared" si="4"/>
        <v>63.41</v>
      </c>
      <c r="G61" s="60">
        <f t="shared" si="4"/>
        <v>391.3</v>
      </c>
      <c r="H61" s="60">
        <f t="shared" si="4"/>
        <v>222.02</v>
      </c>
      <c r="I61" s="60">
        <f t="shared" si="4"/>
        <v>231.87</v>
      </c>
      <c r="J61" s="60">
        <f t="shared" si="4"/>
        <v>43.82</v>
      </c>
      <c r="K61" s="60">
        <f t="shared" si="4"/>
        <v>220.87</v>
      </c>
      <c r="L61" s="60">
        <f t="shared" si="4"/>
        <v>1.1300000000000001</v>
      </c>
      <c r="M61" s="60">
        <f t="shared" si="4"/>
        <v>99.85</v>
      </c>
      <c r="N61" s="60">
        <f t="shared" si="4"/>
        <v>0.107</v>
      </c>
      <c r="O61" s="60">
        <f t="shared" si="4"/>
        <v>0.23099999999999998</v>
      </c>
      <c r="P61" s="60">
        <f t="shared" si="4"/>
        <v>1.073</v>
      </c>
      <c r="Q61" s="60">
        <f t="shared" si="4"/>
        <v>1.29</v>
      </c>
      <c r="R61" s="60">
        <f t="shared" si="4"/>
        <v>481.5</v>
      </c>
    </row>
    <row r="62" spans="1:18" ht="15.75" x14ac:dyDescent="0.25">
      <c r="A62" s="6"/>
      <c r="B62" s="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1"/>
      <c r="N62" s="61"/>
      <c r="O62" s="61"/>
      <c r="P62" s="61"/>
      <c r="Q62" s="61"/>
      <c r="R62" s="60"/>
    </row>
    <row r="63" spans="1:18" ht="15.75" x14ac:dyDescent="0.25">
      <c r="A63" s="6"/>
      <c r="B63" s="36" t="s">
        <v>32</v>
      </c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1"/>
      <c r="N63" s="61"/>
      <c r="O63" s="61"/>
      <c r="P63" s="61"/>
      <c r="Q63" s="61"/>
      <c r="R63" s="60"/>
    </row>
    <row r="64" spans="1:18" ht="15.75" x14ac:dyDescent="0.25">
      <c r="A64" s="6">
        <v>19</v>
      </c>
      <c r="B64" s="59" t="s">
        <v>134</v>
      </c>
      <c r="C64" s="60">
        <v>250</v>
      </c>
      <c r="D64" s="60">
        <v>1.68</v>
      </c>
      <c r="E64" s="60">
        <v>4.09</v>
      </c>
      <c r="F64" s="60">
        <v>13.27</v>
      </c>
      <c r="G64" s="60">
        <v>1.48</v>
      </c>
      <c r="H64" s="60">
        <v>215.8</v>
      </c>
      <c r="I64" s="60">
        <v>387</v>
      </c>
      <c r="J64" s="60">
        <v>21.16</v>
      </c>
      <c r="K64" s="60">
        <v>20.72</v>
      </c>
      <c r="L64" s="60">
        <v>57.4</v>
      </c>
      <c r="M64" s="61">
        <v>0.77</v>
      </c>
      <c r="N64" s="60">
        <v>7.8E-2</v>
      </c>
      <c r="O64" s="61">
        <v>4.8000000000000001E-2</v>
      </c>
      <c r="P64" s="61">
        <v>0.84</v>
      </c>
      <c r="Q64" s="61">
        <v>6.02</v>
      </c>
      <c r="R64" s="60">
        <v>220</v>
      </c>
    </row>
    <row r="65" spans="1:18" ht="15.75" x14ac:dyDescent="0.25">
      <c r="A65" s="6">
        <v>59</v>
      </c>
      <c r="B65" s="62" t="s">
        <v>135</v>
      </c>
      <c r="C65" s="67">
        <v>40</v>
      </c>
      <c r="D65" s="67">
        <v>0.2</v>
      </c>
      <c r="E65" s="67">
        <v>1.27</v>
      </c>
      <c r="F65" s="67">
        <v>0.27</v>
      </c>
      <c r="G65" s="67">
        <v>225</v>
      </c>
      <c r="H65" s="67">
        <v>35</v>
      </c>
      <c r="I65" s="67">
        <v>5.8</v>
      </c>
      <c r="J65" s="67">
        <v>3.35</v>
      </c>
      <c r="K65" s="67">
        <v>7.05</v>
      </c>
      <c r="L65" s="67">
        <v>0.15</v>
      </c>
      <c r="M65" s="68"/>
      <c r="N65" s="68">
        <v>6.04</v>
      </c>
      <c r="O65" s="68">
        <v>4.0000000000000001E-3</v>
      </c>
      <c r="P65" s="68">
        <v>0.02</v>
      </c>
      <c r="Q65" s="68">
        <v>1.37</v>
      </c>
      <c r="R65" s="67">
        <v>14.95</v>
      </c>
    </row>
    <row r="66" spans="1:18" ht="15.75" x14ac:dyDescent="0.25">
      <c r="A66" s="6"/>
      <c r="B66" s="62" t="s">
        <v>53</v>
      </c>
      <c r="C66" s="67">
        <v>250</v>
      </c>
      <c r="D66" s="67">
        <v>1.73</v>
      </c>
      <c r="E66" s="67">
        <v>4.88</v>
      </c>
      <c r="F66" s="67">
        <v>12.2</v>
      </c>
      <c r="G66" s="67">
        <v>259</v>
      </c>
      <c r="H66" s="67">
        <v>366</v>
      </c>
      <c r="I66" s="67">
        <v>42.5</v>
      </c>
      <c r="J66" s="67">
        <v>25.45</v>
      </c>
      <c r="K66" s="67">
        <v>51.67</v>
      </c>
      <c r="L66" s="67">
        <v>1.1599999999999999</v>
      </c>
      <c r="M66" s="68"/>
      <c r="N66" s="68">
        <v>4.4999999999999998E-2</v>
      </c>
      <c r="O66" s="68">
        <v>0.04</v>
      </c>
      <c r="P66" s="68">
        <v>0.51</v>
      </c>
      <c r="Q66" s="68">
        <v>8.0299999999999994</v>
      </c>
      <c r="R66" s="67">
        <v>100.36</v>
      </c>
    </row>
    <row r="67" spans="1:18" ht="15.75" x14ac:dyDescent="0.25">
      <c r="A67" s="6">
        <v>276</v>
      </c>
      <c r="B67" s="59" t="s">
        <v>136</v>
      </c>
      <c r="C67" s="67">
        <v>11</v>
      </c>
      <c r="D67" s="67">
        <v>0.28599999999999998</v>
      </c>
      <c r="E67" s="67">
        <v>1.65</v>
      </c>
      <c r="F67" s="67">
        <v>0.4</v>
      </c>
      <c r="G67" s="67"/>
      <c r="H67" s="67"/>
      <c r="I67" s="67"/>
      <c r="J67" s="67"/>
      <c r="K67" s="67"/>
      <c r="L67" s="67"/>
      <c r="M67" s="68"/>
      <c r="N67" s="68"/>
      <c r="O67" s="68"/>
      <c r="P67" s="68"/>
      <c r="Q67" s="68"/>
      <c r="R67" s="67">
        <v>17.600000000000001</v>
      </c>
    </row>
    <row r="68" spans="1:18" ht="15.75" x14ac:dyDescent="0.25">
      <c r="A68" s="6">
        <v>376</v>
      </c>
      <c r="B68" s="62" t="s">
        <v>36</v>
      </c>
      <c r="C68" s="60">
        <v>200</v>
      </c>
      <c r="D68" s="60">
        <v>27.53</v>
      </c>
      <c r="E68" s="60">
        <v>7.47</v>
      </c>
      <c r="F68" s="60">
        <v>21.95</v>
      </c>
      <c r="G68" s="60">
        <v>219.5</v>
      </c>
      <c r="H68" s="60">
        <v>1156</v>
      </c>
      <c r="I68" s="60">
        <v>31.1</v>
      </c>
      <c r="J68" s="60">
        <v>65.7</v>
      </c>
      <c r="K68" s="60">
        <v>337</v>
      </c>
      <c r="L68" s="60">
        <v>4.03</v>
      </c>
      <c r="M68" s="61">
        <v>24</v>
      </c>
      <c r="N68" s="61">
        <v>0.21</v>
      </c>
      <c r="O68" s="61">
        <v>0.34</v>
      </c>
      <c r="P68" s="61">
        <v>6.68</v>
      </c>
      <c r="Q68" s="61">
        <v>8.9700000000000006</v>
      </c>
      <c r="R68" s="60">
        <v>509</v>
      </c>
    </row>
    <row r="69" spans="1:18" ht="15.75" x14ac:dyDescent="0.25">
      <c r="A69" s="6">
        <v>1</v>
      </c>
      <c r="B69" s="62" t="s">
        <v>37</v>
      </c>
      <c r="C69" s="60">
        <v>200</v>
      </c>
      <c r="D69" s="60">
        <v>0.44</v>
      </c>
      <c r="E69" s="60"/>
      <c r="F69" s="60">
        <v>27.6</v>
      </c>
      <c r="G69" s="60">
        <v>2.5</v>
      </c>
      <c r="H69" s="60">
        <v>56.4</v>
      </c>
      <c r="I69" s="60">
        <v>31.8</v>
      </c>
      <c r="J69" s="60">
        <v>6</v>
      </c>
      <c r="K69" s="60">
        <v>15.4</v>
      </c>
      <c r="L69" s="60">
        <v>1.25</v>
      </c>
      <c r="M69" s="61"/>
      <c r="N69" s="61">
        <v>2E-3</v>
      </c>
      <c r="O69" s="61">
        <v>6.0000000000000001E-3</v>
      </c>
      <c r="P69" s="61">
        <v>0.14000000000000001</v>
      </c>
      <c r="Q69" s="61">
        <v>0.4</v>
      </c>
      <c r="R69" s="60">
        <v>113</v>
      </c>
    </row>
    <row r="70" spans="1:18" ht="15.75" x14ac:dyDescent="0.25">
      <c r="A70" s="6"/>
      <c r="B70" s="6"/>
      <c r="C70" s="60">
        <v>40</v>
      </c>
      <c r="D70" s="60">
        <v>2.64</v>
      </c>
      <c r="E70" s="60"/>
      <c r="F70" s="60">
        <v>13.36</v>
      </c>
      <c r="G70" s="60">
        <v>244</v>
      </c>
      <c r="H70" s="60">
        <v>97</v>
      </c>
      <c r="I70" s="60">
        <v>14</v>
      </c>
      <c r="J70" s="60">
        <v>18.8</v>
      </c>
      <c r="K70" s="60">
        <v>63.2</v>
      </c>
      <c r="L70" s="60">
        <v>1.56</v>
      </c>
      <c r="M70" s="61"/>
      <c r="N70" s="61">
        <v>7.0000000000000007E-2</v>
      </c>
      <c r="O70" s="61">
        <v>3.2000000000000001E-2</v>
      </c>
      <c r="P70" s="61">
        <v>0.28000000000000003</v>
      </c>
      <c r="Q70" s="61"/>
      <c r="R70" s="60">
        <v>69.599999999999994</v>
      </c>
    </row>
    <row r="71" spans="1:18" ht="15.75" x14ac:dyDescent="0.25">
      <c r="A71" s="6"/>
      <c r="B71" s="66" t="s">
        <v>38</v>
      </c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1"/>
      <c r="N71" s="61"/>
      <c r="O71" s="61"/>
      <c r="P71" s="61"/>
      <c r="Q71" s="61"/>
      <c r="R71" s="60"/>
    </row>
    <row r="72" spans="1:18" ht="15.75" x14ac:dyDescent="0.25">
      <c r="A72" s="6"/>
      <c r="B72" s="6"/>
      <c r="C72" s="60">
        <f>SUM(C64:C71)</f>
        <v>991</v>
      </c>
      <c r="D72" s="60">
        <f t="shared" ref="D72:R72" si="5">SUM(D64:D71)</f>
        <v>34.506</v>
      </c>
      <c r="E72" s="60">
        <f t="shared" si="5"/>
        <v>19.36</v>
      </c>
      <c r="F72" s="60">
        <f t="shared" si="5"/>
        <v>89.05</v>
      </c>
      <c r="G72" s="60">
        <f t="shared" si="5"/>
        <v>951.48</v>
      </c>
      <c r="H72" s="60">
        <f t="shared" si="5"/>
        <v>1926.2</v>
      </c>
      <c r="I72" s="60">
        <f t="shared" si="5"/>
        <v>512.20000000000005</v>
      </c>
      <c r="J72" s="60">
        <f t="shared" si="5"/>
        <v>140.46</v>
      </c>
      <c r="K72" s="60">
        <f t="shared" si="5"/>
        <v>495.03999999999996</v>
      </c>
      <c r="L72" s="60">
        <f t="shared" si="5"/>
        <v>65.55</v>
      </c>
      <c r="M72" s="60">
        <f t="shared" si="5"/>
        <v>24.77</v>
      </c>
      <c r="N72" s="60">
        <f t="shared" si="5"/>
        <v>6.4450000000000003</v>
      </c>
      <c r="O72" s="60">
        <f t="shared" si="5"/>
        <v>0.47000000000000008</v>
      </c>
      <c r="P72" s="60">
        <f t="shared" si="5"/>
        <v>8.4700000000000006</v>
      </c>
      <c r="Q72" s="60">
        <f t="shared" si="5"/>
        <v>24.79</v>
      </c>
      <c r="R72" s="60">
        <f t="shared" si="5"/>
        <v>1044.51</v>
      </c>
    </row>
    <row r="73" spans="1:18" ht="15.75" x14ac:dyDescent="0.25">
      <c r="A73" s="6"/>
      <c r="B73" s="65" t="s">
        <v>39</v>
      </c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1"/>
      <c r="N73" s="61"/>
      <c r="O73" s="61"/>
      <c r="P73" s="61"/>
      <c r="Q73" s="61"/>
      <c r="R73" s="60"/>
    </row>
    <row r="74" spans="1:18" ht="15.75" x14ac:dyDescent="0.25">
      <c r="A74" s="6">
        <v>256</v>
      </c>
      <c r="B74" s="59" t="s">
        <v>137</v>
      </c>
      <c r="C74" s="67">
        <v>80</v>
      </c>
      <c r="D74" s="67">
        <v>6.54</v>
      </c>
      <c r="E74" s="67">
        <v>2.1</v>
      </c>
      <c r="F74" s="67">
        <v>4.58</v>
      </c>
      <c r="G74" s="67">
        <v>143.1</v>
      </c>
      <c r="H74" s="67">
        <v>137.68</v>
      </c>
      <c r="I74" s="67">
        <v>13.15</v>
      </c>
      <c r="J74" s="67">
        <v>13.93</v>
      </c>
      <c r="K74" s="67">
        <v>84.1</v>
      </c>
      <c r="L74" s="67">
        <v>0.37</v>
      </c>
      <c r="M74" s="68">
        <v>11.18</v>
      </c>
      <c r="N74" s="68">
        <v>4.2999999999999997E-2</v>
      </c>
      <c r="O74" s="68">
        <v>3.4000000000000002E-2</v>
      </c>
      <c r="P74" s="68">
        <v>0.93</v>
      </c>
      <c r="Q74" s="68">
        <v>0.15</v>
      </c>
      <c r="R74" s="67">
        <v>63.6</v>
      </c>
    </row>
    <row r="75" spans="1:18" ht="15.75" x14ac:dyDescent="0.25">
      <c r="A75" s="102" t="s">
        <v>126</v>
      </c>
      <c r="B75" s="59" t="s">
        <v>104</v>
      </c>
      <c r="C75" s="67">
        <v>20</v>
      </c>
      <c r="D75" s="67">
        <v>0.3</v>
      </c>
      <c r="E75" s="67">
        <v>1.4</v>
      </c>
      <c r="F75" s="67">
        <v>0.5</v>
      </c>
      <c r="G75" s="67">
        <v>64</v>
      </c>
      <c r="H75" s="67">
        <v>33.799999999999997</v>
      </c>
      <c r="I75" s="67">
        <v>4.72</v>
      </c>
      <c r="J75" s="67">
        <v>3.68</v>
      </c>
      <c r="K75" s="67">
        <v>7.34</v>
      </c>
      <c r="L75" s="67">
        <v>0.12</v>
      </c>
      <c r="M75" s="68">
        <v>5.0000000000000001E-3</v>
      </c>
      <c r="N75" s="68">
        <v>7.0000000000000001E-3</v>
      </c>
      <c r="O75" s="68">
        <v>7.0000000000000007E-2</v>
      </c>
      <c r="P75" s="68">
        <v>1.0900000000000001</v>
      </c>
      <c r="Q75" s="68">
        <v>0.46</v>
      </c>
      <c r="R75" s="67">
        <v>23</v>
      </c>
    </row>
    <row r="76" spans="1:18" ht="15.75" x14ac:dyDescent="0.25">
      <c r="A76" s="6">
        <v>398</v>
      </c>
      <c r="B76" s="62" t="s">
        <v>74</v>
      </c>
      <c r="C76" s="60">
        <v>200</v>
      </c>
      <c r="D76" s="60">
        <v>6.0999999999999999E-2</v>
      </c>
      <c r="E76" s="60"/>
      <c r="F76" s="60">
        <v>18.670000000000002</v>
      </c>
      <c r="G76" s="60">
        <v>0.05</v>
      </c>
      <c r="H76" s="60">
        <v>0.66</v>
      </c>
      <c r="I76" s="60">
        <v>11.2</v>
      </c>
      <c r="J76" s="60">
        <v>9.89</v>
      </c>
      <c r="K76" s="60">
        <v>1.5</v>
      </c>
      <c r="L76" s="60">
        <v>3.01</v>
      </c>
      <c r="M76" s="61"/>
      <c r="N76" s="61"/>
      <c r="O76" s="61">
        <v>0</v>
      </c>
      <c r="P76" s="61">
        <v>2.5999999999999999E-2</v>
      </c>
      <c r="Q76" s="71">
        <v>90</v>
      </c>
      <c r="R76" s="60">
        <v>79</v>
      </c>
    </row>
    <row r="77" spans="1:18" ht="15.75" x14ac:dyDescent="0.25">
      <c r="A77" s="6">
        <v>1</v>
      </c>
      <c r="B77" s="59" t="s">
        <v>75</v>
      </c>
      <c r="C77" s="60">
        <v>20</v>
      </c>
      <c r="D77" s="60">
        <v>2.4500000000000002</v>
      </c>
      <c r="E77" s="60">
        <v>7.55</v>
      </c>
      <c r="F77" s="60">
        <v>14.62</v>
      </c>
      <c r="G77" s="60">
        <v>114.9</v>
      </c>
      <c r="H77" s="60">
        <v>42.9</v>
      </c>
      <c r="I77" s="60">
        <v>9.3000000000000007</v>
      </c>
      <c r="J77" s="60">
        <v>9.9</v>
      </c>
      <c r="K77" s="60">
        <v>29.1</v>
      </c>
      <c r="L77" s="60">
        <v>0.62</v>
      </c>
      <c r="M77" s="61">
        <v>40</v>
      </c>
      <c r="N77" s="61">
        <v>0.05</v>
      </c>
      <c r="O77" s="61">
        <v>0.03</v>
      </c>
      <c r="P77" s="61">
        <v>0.49</v>
      </c>
      <c r="Q77" s="61"/>
      <c r="R77" s="60">
        <v>136</v>
      </c>
    </row>
    <row r="78" spans="1:18" ht="15.75" x14ac:dyDescent="0.25">
      <c r="A78" s="6"/>
      <c r="B78" s="59" t="s">
        <v>138</v>
      </c>
      <c r="C78" s="67">
        <v>20</v>
      </c>
      <c r="D78" s="67">
        <v>1.48</v>
      </c>
      <c r="E78" s="67">
        <v>1.96</v>
      </c>
      <c r="F78" s="67">
        <v>14.8</v>
      </c>
      <c r="G78" s="67"/>
      <c r="H78" s="67"/>
      <c r="I78" s="67"/>
      <c r="J78" s="67"/>
      <c r="K78" s="67"/>
      <c r="L78" s="67"/>
      <c r="M78" s="68"/>
      <c r="N78" s="68"/>
      <c r="O78" s="68"/>
      <c r="P78" s="68"/>
      <c r="Q78" s="68"/>
      <c r="R78" s="67">
        <v>83.16</v>
      </c>
    </row>
    <row r="79" spans="1:18" ht="15.75" x14ac:dyDescent="0.25">
      <c r="A79" s="6"/>
      <c r="B79" s="59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8"/>
      <c r="N79" s="68"/>
      <c r="O79" s="68"/>
      <c r="P79" s="68"/>
      <c r="Q79" s="68"/>
      <c r="R79" s="67"/>
    </row>
    <row r="80" spans="1:18" ht="15.75" x14ac:dyDescent="0.25">
      <c r="A80" s="6"/>
      <c r="B80" s="66" t="s">
        <v>43</v>
      </c>
      <c r="C80" s="60">
        <f>SUM(C74:C79)</f>
        <v>340</v>
      </c>
      <c r="D80" s="60">
        <f>SUM(D74:D79)</f>
        <v>10.831</v>
      </c>
      <c r="E80" s="60">
        <f>SUM(E74:E79)</f>
        <v>13.010000000000002</v>
      </c>
      <c r="F80" s="60">
        <f>SUM(F74:Q79)</f>
        <v>936.75499999999965</v>
      </c>
      <c r="G80" s="60">
        <f t="shared" ref="G80:Q80" si="6">SUM(G75:G79)</f>
        <v>178.95</v>
      </c>
      <c r="H80" s="60">
        <f t="shared" si="6"/>
        <v>77.359999999999985</v>
      </c>
      <c r="I80" s="60">
        <f t="shared" si="6"/>
        <v>25.22</v>
      </c>
      <c r="J80" s="60">
        <f t="shared" si="6"/>
        <v>23.47</v>
      </c>
      <c r="K80" s="60">
        <f t="shared" si="6"/>
        <v>37.94</v>
      </c>
      <c r="L80" s="60">
        <f t="shared" si="6"/>
        <v>3.75</v>
      </c>
      <c r="M80" s="60">
        <f t="shared" si="6"/>
        <v>40.005000000000003</v>
      </c>
      <c r="N80" s="60">
        <f t="shared" si="6"/>
        <v>5.7000000000000002E-2</v>
      </c>
      <c r="O80" s="60">
        <f t="shared" si="6"/>
        <v>0.1</v>
      </c>
      <c r="P80" s="60">
        <f t="shared" si="6"/>
        <v>1.6060000000000001</v>
      </c>
      <c r="Q80" s="60">
        <f t="shared" si="6"/>
        <v>90.46</v>
      </c>
      <c r="R80" s="60">
        <f>SUM(R74:R79)</f>
        <v>384.76</v>
      </c>
    </row>
    <row r="81" spans="1:18" ht="15.75" x14ac:dyDescent="0.25">
      <c r="A81" s="6"/>
      <c r="B81" s="66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</row>
    <row r="82" spans="1:18" ht="15.75" x14ac:dyDescent="0.25">
      <c r="A82" s="6"/>
      <c r="B82" s="6" t="s">
        <v>44</v>
      </c>
      <c r="C82" s="71">
        <f t="shared" ref="C82:R82" si="7">SUM(C61,C72,C80)</f>
        <v>1879</v>
      </c>
      <c r="D82" s="71">
        <f t="shared" si="7"/>
        <v>55.507000000000005</v>
      </c>
      <c r="E82" s="71">
        <f t="shared" si="7"/>
        <v>48.97</v>
      </c>
      <c r="F82" s="71">
        <f t="shared" si="7"/>
        <v>1089.2149999999997</v>
      </c>
      <c r="G82" s="71">
        <f t="shared" si="7"/>
        <v>1521.73</v>
      </c>
      <c r="H82" s="71">
        <f t="shared" si="7"/>
        <v>2225.5800000000004</v>
      </c>
      <c r="I82" s="71">
        <f t="shared" si="7"/>
        <v>769.29000000000008</v>
      </c>
      <c r="J82" s="71">
        <f t="shared" si="7"/>
        <v>207.75</v>
      </c>
      <c r="K82" s="71">
        <f t="shared" si="7"/>
        <v>753.84999999999991</v>
      </c>
      <c r="L82" s="71">
        <f t="shared" si="7"/>
        <v>70.429999999999993</v>
      </c>
      <c r="M82" s="71">
        <f t="shared" si="7"/>
        <v>164.625</v>
      </c>
      <c r="N82" s="71">
        <f t="shared" si="7"/>
        <v>6.6090000000000009</v>
      </c>
      <c r="O82" s="71">
        <f t="shared" si="7"/>
        <v>0.80100000000000005</v>
      </c>
      <c r="P82" s="71">
        <f t="shared" si="7"/>
        <v>11.149000000000001</v>
      </c>
      <c r="Q82" s="71">
        <f t="shared" si="7"/>
        <v>116.53999999999999</v>
      </c>
      <c r="R82" s="71">
        <f t="shared" si="7"/>
        <v>1910.77</v>
      </c>
    </row>
  </sheetData>
  <mergeCells count="26">
    <mergeCell ref="D45:R45"/>
    <mergeCell ref="A47:A48"/>
    <mergeCell ref="B47:B48"/>
    <mergeCell ref="C47:C48"/>
    <mergeCell ref="D47:D48"/>
    <mergeCell ref="E47:E48"/>
    <mergeCell ref="F47:F48"/>
    <mergeCell ref="G47:L47"/>
    <mergeCell ref="M47:Q47"/>
    <mergeCell ref="R47:R48"/>
    <mergeCell ref="F6:F7"/>
    <mergeCell ref="G6:L6"/>
    <mergeCell ref="M6:Q6"/>
    <mergeCell ref="R6:R7"/>
    <mergeCell ref="D42:R42"/>
    <mergeCell ref="D43:R43"/>
    <mergeCell ref="D1:H1"/>
    <mergeCell ref="N1:R1"/>
    <mergeCell ref="D2:H2"/>
    <mergeCell ref="N2:R2"/>
    <mergeCell ref="D4:R4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78" orientation="portrait" horizontalDpi="180" verticalDpi="180" r:id="rId1"/>
  <rowBreaks count="1" manualBreakCount="1">
    <brk id="4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view="pageBreakPreview" zoomScaleNormal="100" zoomScaleSheetLayoutView="100" workbookViewId="0">
      <selection activeCell="D4" sqref="D4:R4"/>
    </sheetView>
  </sheetViews>
  <sheetFormatPr defaultRowHeight="15" x14ac:dyDescent="0.25"/>
  <cols>
    <col min="1" max="1" width="7.28515625" customWidth="1"/>
    <col min="2" max="2" width="53.140625" customWidth="1"/>
    <col min="3" max="3" width="9.5703125" bestFit="1" customWidth="1"/>
    <col min="4" max="4" width="9.7109375" customWidth="1"/>
    <col min="5" max="5" width="10.42578125" customWidth="1"/>
    <col min="6" max="6" width="9.85546875" customWidth="1"/>
    <col min="7" max="7" width="9.5703125" hidden="1" customWidth="1"/>
    <col min="8" max="8" width="10.85546875" hidden="1" customWidth="1"/>
    <col min="9" max="12" width="9.42578125" hidden="1" customWidth="1"/>
    <col min="13" max="13" width="10.85546875" hidden="1" customWidth="1"/>
    <col min="14" max="14" width="9.5703125" hidden="1" customWidth="1"/>
    <col min="15" max="17" width="9.42578125" hidden="1" customWidth="1"/>
    <col min="18" max="18" width="11.7109375" customWidth="1"/>
    <col min="19" max="19" width="9.42578125" bestFit="1" customWidth="1"/>
    <col min="257" max="257" width="7.28515625" customWidth="1"/>
    <col min="258" max="258" width="30" customWidth="1"/>
    <col min="259" max="259" width="9.140625" customWidth="1"/>
    <col min="260" max="260" width="11.5703125" customWidth="1"/>
    <col min="261" max="261" width="11.42578125" customWidth="1"/>
    <col min="262" max="262" width="10.7109375" customWidth="1"/>
    <col min="263" max="273" width="0" hidden="1" customWidth="1"/>
    <col min="274" max="274" width="10" customWidth="1"/>
    <col min="275" max="275" width="9.42578125" bestFit="1" customWidth="1"/>
    <col min="513" max="513" width="7.28515625" customWidth="1"/>
    <col min="514" max="514" width="30" customWidth="1"/>
    <col min="515" max="515" width="9.140625" customWidth="1"/>
    <col min="516" max="516" width="11.5703125" customWidth="1"/>
    <col min="517" max="517" width="11.42578125" customWidth="1"/>
    <col min="518" max="518" width="10.7109375" customWidth="1"/>
    <col min="519" max="529" width="0" hidden="1" customWidth="1"/>
    <col min="530" max="530" width="10" customWidth="1"/>
    <col min="531" max="531" width="9.42578125" bestFit="1" customWidth="1"/>
    <col min="769" max="769" width="7.28515625" customWidth="1"/>
    <col min="770" max="770" width="30" customWidth="1"/>
    <col min="771" max="771" width="9.140625" customWidth="1"/>
    <col min="772" max="772" width="11.5703125" customWidth="1"/>
    <col min="773" max="773" width="11.42578125" customWidth="1"/>
    <col min="774" max="774" width="10.7109375" customWidth="1"/>
    <col min="775" max="785" width="0" hidden="1" customWidth="1"/>
    <col min="786" max="786" width="10" customWidth="1"/>
    <col min="787" max="787" width="9.42578125" bestFit="1" customWidth="1"/>
    <col min="1025" max="1025" width="7.28515625" customWidth="1"/>
    <col min="1026" max="1026" width="30" customWidth="1"/>
    <col min="1027" max="1027" width="9.140625" customWidth="1"/>
    <col min="1028" max="1028" width="11.5703125" customWidth="1"/>
    <col min="1029" max="1029" width="11.42578125" customWidth="1"/>
    <col min="1030" max="1030" width="10.7109375" customWidth="1"/>
    <col min="1031" max="1041" width="0" hidden="1" customWidth="1"/>
    <col min="1042" max="1042" width="10" customWidth="1"/>
    <col min="1043" max="1043" width="9.42578125" bestFit="1" customWidth="1"/>
    <col min="1281" max="1281" width="7.28515625" customWidth="1"/>
    <col min="1282" max="1282" width="30" customWidth="1"/>
    <col min="1283" max="1283" width="9.140625" customWidth="1"/>
    <col min="1284" max="1284" width="11.5703125" customWidth="1"/>
    <col min="1285" max="1285" width="11.42578125" customWidth="1"/>
    <col min="1286" max="1286" width="10.7109375" customWidth="1"/>
    <col min="1287" max="1297" width="0" hidden="1" customWidth="1"/>
    <col min="1298" max="1298" width="10" customWidth="1"/>
    <col min="1299" max="1299" width="9.42578125" bestFit="1" customWidth="1"/>
    <col min="1537" max="1537" width="7.28515625" customWidth="1"/>
    <col min="1538" max="1538" width="30" customWidth="1"/>
    <col min="1539" max="1539" width="9.140625" customWidth="1"/>
    <col min="1540" max="1540" width="11.5703125" customWidth="1"/>
    <col min="1541" max="1541" width="11.42578125" customWidth="1"/>
    <col min="1542" max="1542" width="10.7109375" customWidth="1"/>
    <col min="1543" max="1553" width="0" hidden="1" customWidth="1"/>
    <col min="1554" max="1554" width="10" customWidth="1"/>
    <col min="1555" max="1555" width="9.42578125" bestFit="1" customWidth="1"/>
    <col min="1793" max="1793" width="7.28515625" customWidth="1"/>
    <col min="1794" max="1794" width="30" customWidth="1"/>
    <col min="1795" max="1795" width="9.140625" customWidth="1"/>
    <col min="1796" max="1796" width="11.5703125" customWidth="1"/>
    <col min="1797" max="1797" width="11.42578125" customWidth="1"/>
    <col min="1798" max="1798" width="10.7109375" customWidth="1"/>
    <col min="1799" max="1809" width="0" hidden="1" customWidth="1"/>
    <col min="1810" max="1810" width="10" customWidth="1"/>
    <col min="1811" max="1811" width="9.42578125" bestFit="1" customWidth="1"/>
    <col min="2049" max="2049" width="7.28515625" customWidth="1"/>
    <col min="2050" max="2050" width="30" customWidth="1"/>
    <col min="2051" max="2051" width="9.140625" customWidth="1"/>
    <col min="2052" max="2052" width="11.5703125" customWidth="1"/>
    <col min="2053" max="2053" width="11.42578125" customWidth="1"/>
    <col min="2054" max="2054" width="10.7109375" customWidth="1"/>
    <col min="2055" max="2065" width="0" hidden="1" customWidth="1"/>
    <col min="2066" max="2066" width="10" customWidth="1"/>
    <col min="2067" max="2067" width="9.42578125" bestFit="1" customWidth="1"/>
    <col min="2305" max="2305" width="7.28515625" customWidth="1"/>
    <col min="2306" max="2306" width="30" customWidth="1"/>
    <col min="2307" max="2307" width="9.140625" customWidth="1"/>
    <col min="2308" max="2308" width="11.5703125" customWidth="1"/>
    <col min="2309" max="2309" width="11.42578125" customWidth="1"/>
    <col min="2310" max="2310" width="10.7109375" customWidth="1"/>
    <col min="2311" max="2321" width="0" hidden="1" customWidth="1"/>
    <col min="2322" max="2322" width="10" customWidth="1"/>
    <col min="2323" max="2323" width="9.42578125" bestFit="1" customWidth="1"/>
    <col min="2561" max="2561" width="7.28515625" customWidth="1"/>
    <col min="2562" max="2562" width="30" customWidth="1"/>
    <col min="2563" max="2563" width="9.140625" customWidth="1"/>
    <col min="2564" max="2564" width="11.5703125" customWidth="1"/>
    <col min="2565" max="2565" width="11.42578125" customWidth="1"/>
    <col min="2566" max="2566" width="10.7109375" customWidth="1"/>
    <col min="2567" max="2577" width="0" hidden="1" customWidth="1"/>
    <col min="2578" max="2578" width="10" customWidth="1"/>
    <col min="2579" max="2579" width="9.42578125" bestFit="1" customWidth="1"/>
    <col min="2817" max="2817" width="7.28515625" customWidth="1"/>
    <col min="2818" max="2818" width="30" customWidth="1"/>
    <col min="2819" max="2819" width="9.140625" customWidth="1"/>
    <col min="2820" max="2820" width="11.5703125" customWidth="1"/>
    <col min="2821" max="2821" width="11.42578125" customWidth="1"/>
    <col min="2822" max="2822" width="10.7109375" customWidth="1"/>
    <col min="2823" max="2833" width="0" hidden="1" customWidth="1"/>
    <col min="2834" max="2834" width="10" customWidth="1"/>
    <col min="2835" max="2835" width="9.42578125" bestFit="1" customWidth="1"/>
    <col min="3073" max="3073" width="7.28515625" customWidth="1"/>
    <col min="3074" max="3074" width="30" customWidth="1"/>
    <col min="3075" max="3075" width="9.140625" customWidth="1"/>
    <col min="3076" max="3076" width="11.5703125" customWidth="1"/>
    <col min="3077" max="3077" width="11.42578125" customWidth="1"/>
    <col min="3078" max="3078" width="10.7109375" customWidth="1"/>
    <col min="3079" max="3089" width="0" hidden="1" customWidth="1"/>
    <col min="3090" max="3090" width="10" customWidth="1"/>
    <col min="3091" max="3091" width="9.42578125" bestFit="1" customWidth="1"/>
    <col min="3329" max="3329" width="7.28515625" customWidth="1"/>
    <col min="3330" max="3330" width="30" customWidth="1"/>
    <col min="3331" max="3331" width="9.140625" customWidth="1"/>
    <col min="3332" max="3332" width="11.5703125" customWidth="1"/>
    <col min="3333" max="3333" width="11.42578125" customWidth="1"/>
    <col min="3334" max="3334" width="10.7109375" customWidth="1"/>
    <col min="3335" max="3345" width="0" hidden="1" customWidth="1"/>
    <col min="3346" max="3346" width="10" customWidth="1"/>
    <col min="3347" max="3347" width="9.42578125" bestFit="1" customWidth="1"/>
    <col min="3585" max="3585" width="7.28515625" customWidth="1"/>
    <col min="3586" max="3586" width="30" customWidth="1"/>
    <col min="3587" max="3587" width="9.140625" customWidth="1"/>
    <col min="3588" max="3588" width="11.5703125" customWidth="1"/>
    <col min="3589" max="3589" width="11.42578125" customWidth="1"/>
    <col min="3590" max="3590" width="10.7109375" customWidth="1"/>
    <col min="3591" max="3601" width="0" hidden="1" customWidth="1"/>
    <col min="3602" max="3602" width="10" customWidth="1"/>
    <col min="3603" max="3603" width="9.42578125" bestFit="1" customWidth="1"/>
    <col min="3841" max="3841" width="7.28515625" customWidth="1"/>
    <col min="3842" max="3842" width="30" customWidth="1"/>
    <col min="3843" max="3843" width="9.140625" customWidth="1"/>
    <col min="3844" max="3844" width="11.5703125" customWidth="1"/>
    <col min="3845" max="3845" width="11.42578125" customWidth="1"/>
    <col min="3846" max="3846" width="10.7109375" customWidth="1"/>
    <col min="3847" max="3857" width="0" hidden="1" customWidth="1"/>
    <col min="3858" max="3858" width="10" customWidth="1"/>
    <col min="3859" max="3859" width="9.42578125" bestFit="1" customWidth="1"/>
    <col min="4097" max="4097" width="7.28515625" customWidth="1"/>
    <col min="4098" max="4098" width="30" customWidth="1"/>
    <col min="4099" max="4099" width="9.140625" customWidth="1"/>
    <col min="4100" max="4100" width="11.5703125" customWidth="1"/>
    <col min="4101" max="4101" width="11.42578125" customWidth="1"/>
    <col min="4102" max="4102" width="10.7109375" customWidth="1"/>
    <col min="4103" max="4113" width="0" hidden="1" customWidth="1"/>
    <col min="4114" max="4114" width="10" customWidth="1"/>
    <col min="4115" max="4115" width="9.42578125" bestFit="1" customWidth="1"/>
    <col min="4353" max="4353" width="7.28515625" customWidth="1"/>
    <col min="4354" max="4354" width="30" customWidth="1"/>
    <col min="4355" max="4355" width="9.140625" customWidth="1"/>
    <col min="4356" max="4356" width="11.5703125" customWidth="1"/>
    <col min="4357" max="4357" width="11.42578125" customWidth="1"/>
    <col min="4358" max="4358" width="10.7109375" customWidth="1"/>
    <col min="4359" max="4369" width="0" hidden="1" customWidth="1"/>
    <col min="4370" max="4370" width="10" customWidth="1"/>
    <col min="4371" max="4371" width="9.42578125" bestFit="1" customWidth="1"/>
    <col min="4609" max="4609" width="7.28515625" customWidth="1"/>
    <col min="4610" max="4610" width="30" customWidth="1"/>
    <col min="4611" max="4611" width="9.140625" customWidth="1"/>
    <col min="4612" max="4612" width="11.5703125" customWidth="1"/>
    <col min="4613" max="4613" width="11.42578125" customWidth="1"/>
    <col min="4614" max="4614" width="10.7109375" customWidth="1"/>
    <col min="4615" max="4625" width="0" hidden="1" customWidth="1"/>
    <col min="4626" max="4626" width="10" customWidth="1"/>
    <col min="4627" max="4627" width="9.42578125" bestFit="1" customWidth="1"/>
    <col min="4865" max="4865" width="7.28515625" customWidth="1"/>
    <col min="4866" max="4866" width="30" customWidth="1"/>
    <col min="4867" max="4867" width="9.140625" customWidth="1"/>
    <col min="4868" max="4868" width="11.5703125" customWidth="1"/>
    <col min="4869" max="4869" width="11.42578125" customWidth="1"/>
    <col min="4870" max="4870" width="10.7109375" customWidth="1"/>
    <col min="4871" max="4881" width="0" hidden="1" customWidth="1"/>
    <col min="4882" max="4882" width="10" customWidth="1"/>
    <col min="4883" max="4883" width="9.42578125" bestFit="1" customWidth="1"/>
    <col min="5121" max="5121" width="7.28515625" customWidth="1"/>
    <col min="5122" max="5122" width="30" customWidth="1"/>
    <col min="5123" max="5123" width="9.140625" customWidth="1"/>
    <col min="5124" max="5124" width="11.5703125" customWidth="1"/>
    <col min="5125" max="5125" width="11.42578125" customWidth="1"/>
    <col min="5126" max="5126" width="10.7109375" customWidth="1"/>
    <col min="5127" max="5137" width="0" hidden="1" customWidth="1"/>
    <col min="5138" max="5138" width="10" customWidth="1"/>
    <col min="5139" max="5139" width="9.42578125" bestFit="1" customWidth="1"/>
    <col min="5377" max="5377" width="7.28515625" customWidth="1"/>
    <col min="5378" max="5378" width="30" customWidth="1"/>
    <col min="5379" max="5379" width="9.140625" customWidth="1"/>
    <col min="5380" max="5380" width="11.5703125" customWidth="1"/>
    <col min="5381" max="5381" width="11.42578125" customWidth="1"/>
    <col min="5382" max="5382" width="10.7109375" customWidth="1"/>
    <col min="5383" max="5393" width="0" hidden="1" customWidth="1"/>
    <col min="5394" max="5394" width="10" customWidth="1"/>
    <col min="5395" max="5395" width="9.42578125" bestFit="1" customWidth="1"/>
    <col min="5633" max="5633" width="7.28515625" customWidth="1"/>
    <col min="5634" max="5634" width="30" customWidth="1"/>
    <col min="5635" max="5635" width="9.140625" customWidth="1"/>
    <col min="5636" max="5636" width="11.5703125" customWidth="1"/>
    <col min="5637" max="5637" width="11.42578125" customWidth="1"/>
    <col min="5638" max="5638" width="10.7109375" customWidth="1"/>
    <col min="5639" max="5649" width="0" hidden="1" customWidth="1"/>
    <col min="5650" max="5650" width="10" customWidth="1"/>
    <col min="5651" max="5651" width="9.42578125" bestFit="1" customWidth="1"/>
    <col min="5889" max="5889" width="7.28515625" customWidth="1"/>
    <col min="5890" max="5890" width="30" customWidth="1"/>
    <col min="5891" max="5891" width="9.140625" customWidth="1"/>
    <col min="5892" max="5892" width="11.5703125" customWidth="1"/>
    <col min="5893" max="5893" width="11.42578125" customWidth="1"/>
    <col min="5894" max="5894" width="10.7109375" customWidth="1"/>
    <col min="5895" max="5905" width="0" hidden="1" customWidth="1"/>
    <col min="5906" max="5906" width="10" customWidth="1"/>
    <col min="5907" max="5907" width="9.42578125" bestFit="1" customWidth="1"/>
    <col min="6145" max="6145" width="7.28515625" customWidth="1"/>
    <col min="6146" max="6146" width="30" customWidth="1"/>
    <col min="6147" max="6147" width="9.140625" customWidth="1"/>
    <col min="6148" max="6148" width="11.5703125" customWidth="1"/>
    <col min="6149" max="6149" width="11.42578125" customWidth="1"/>
    <col min="6150" max="6150" width="10.7109375" customWidth="1"/>
    <col min="6151" max="6161" width="0" hidden="1" customWidth="1"/>
    <col min="6162" max="6162" width="10" customWidth="1"/>
    <col min="6163" max="6163" width="9.42578125" bestFit="1" customWidth="1"/>
    <col min="6401" max="6401" width="7.28515625" customWidth="1"/>
    <col min="6402" max="6402" width="30" customWidth="1"/>
    <col min="6403" max="6403" width="9.140625" customWidth="1"/>
    <col min="6404" max="6404" width="11.5703125" customWidth="1"/>
    <col min="6405" max="6405" width="11.42578125" customWidth="1"/>
    <col min="6406" max="6406" width="10.7109375" customWidth="1"/>
    <col min="6407" max="6417" width="0" hidden="1" customWidth="1"/>
    <col min="6418" max="6418" width="10" customWidth="1"/>
    <col min="6419" max="6419" width="9.42578125" bestFit="1" customWidth="1"/>
    <col min="6657" max="6657" width="7.28515625" customWidth="1"/>
    <col min="6658" max="6658" width="30" customWidth="1"/>
    <col min="6659" max="6659" width="9.140625" customWidth="1"/>
    <col min="6660" max="6660" width="11.5703125" customWidth="1"/>
    <col min="6661" max="6661" width="11.42578125" customWidth="1"/>
    <col min="6662" max="6662" width="10.7109375" customWidth="1"/>
    <col min="6663" max="6673" width="0" hidden="1" customWidth="1"/>
    <col min="6674" max="6674" width="10" customWidth="1"/>
    <col min="6675" max="6675" width="9.42578125" bestFit="1" customWidth="1"/>
    <col min="6913" max="6913" width="7.28515625" customWidth="1"/>
    <col min="6914" max="6914" width="30" customWidth="1"/>
    <col min="6915" max="6915" width="9.140625" customWidth="1"/>
    <col min="6916" max="6916" width="11.5703125" customWidth="1"/>
    <col min="6917" max="6917" width="11.42578125" customWidth="1"/>
    <col min="6918" max="6918" width="10.7109375" customWidth="1"/>
    <col min="6919" max="6929" width="0" hidden="1" customWidth="1"/>
    <col min="6930" max="6930" width="10" customWidth="1"/>
    <col min="6931" max="6931" width="9.42578125" bestFit="1" customWidth="1"/>
    <col min="7169" max="7169" width="7.28515625" customWidth="1"/>
    <col min="7170" max="7170" width="30" customWidth="1"/>
    <col min="7171" max="7171" width="9.140625" customWidth="1"/>
    <col min="7172" max="7172" width="11.5703125" customWidth="1"/>
    <col min="7173" max="7173" width="11.42578125" customWidth="1"/>
    <col min="7174" max="7174" width="10.7109375" customWidth="1"/>
    <col min="7175" max="7185" width="0" hidden="1" customWidth="1"/>
    <col min="7186" max="7186" width="10" customWidth="1"/>
    <col min="7187" max="7187" width="9.42578125" bestFit="1" customWidth="1"/>
    <col min="7425" max="7425" width="7.28515625" customWidth="1"/>
    <col min="7426" max="7426" width="30" customWidth="1"/>
    <col min="7427" max="7427" width="9.140625" customWidth="1"/>
    <col min="7428" max="7428" width="11.5703125" customWidth="1"/>
    <col min="7429" max="7429" width="11.42578125" customWidth="1"/>
    <col min="7430" max="7430" width="10.7109375" customWidth="1"/>
    <col min="7431" max="7441" width="0" hidden="1" customWidth="1"/>
    <col min="7442" max="7442" width="10" customWidth="1"/>
    <col min="7443" max="7443" width="9.42578125" bestFit="1" customWidth="1"/>
    <col min="7681" max="7681" width="7.28515625" customWidth="1"/>
    <col min="7682" max="7682" width="30" customWidth="1"/>
    <col min="7683" max="7683" width="9.140625" customWidth="1"/>
    <col min="7684" max="7684" width="11.5703125" customWidth="1"/>
    <col min="7685" max="7685" width="11.42578125" customWidth="1"/>
    <col min="7686" max="7686" width="10.7109375" customWidth="1"/>
    <col min="7687" max="7697" width="0" hidden="1" customWidth="1"/>
    <col min="7698" max="7698" width="10" customWidth="1"/>
    <col min="7699" max="7699" width="9.42578125" bestFit="1" customWidth="1"/>
    <col min="7937" max="7937" width="7.28515625" customWidth="1"/>
    <col min="7938" max="7938" width="30" customWidth="1"/>
    <col min="7939" max="7939" width="9.140625" customWidth="1"/>
    <col min="7940" max="7940" width="11.5703125" customWidth="1"/>
    <col min="7941" max="7941" width="11.42578125" customWidth="1"/>
    <col min="7942" max="7942" width="10.7109375" customWidth="1"/>
    <col min="7943" max="7953" width="0" hidden="1" customWidth="1"/>
    <col min="7954" max="7954" width="10" customWidth="1"/>
    <col min="7955" max="7955" width="9.42578125" bestFit="1" customWidth="1"/>
    <col min="8193" max="8193" width="7.28515625" customWidth="1"/>
    <col min="8194" max="8194" width="30" customWidth="1"/>
    <col min="8195" max="8195" width="9.140625" customWidth="1"/>
    <col min="8196" max="8196" width="11.5703125" customWidth="1"/>
    <col min="8197" max="8197" width="11.42578125" customWidth="1"/>
    <col min="8198" max="8198" width="10.7109375" customWidth="1"/>
    <col min="8199" max="8209" width="0" hidden="1" customWidth="1"/>
    <col min="8210" max="8210" width="10" customWidth="1"/>
    <col min="8211" max="8211" width="9.42578125" bestFit="1" customWidth="1"/>
    <col min="8449" max="8449" width="7.28515625" customWidth="1"/>
    <col min="8450" max="8450" width="30" customWidth="1"/>
    <col min="8451" max="8451" width="9.140625" customWidth="1"/>
    <col min="8452" max="8452" width="11.5703125" customWidth="1"/>
    <col min="8453" max="8453" width="11.42578125" customWidth="1"/>
    <col min="8454" max="8454" width="10.7109375" customWidth="1"/>
    <col min="8455" max="8465" width="0" hidden="1" customWidth="1"/>
    <col min="8466" max="8466" width="10" customWidth="1"/>
    <col min="8467" max="8467" width="9.42578125" bestFit="1" customWidth="1"/>
    <col min="8705" max="8705" width="7.28515625" customWidth="1"/>
    <col min="8706" max="8706" width="30" customWidth="1"/>
    <col min="8707" max="8707" width="9.140625" customWidth="1"/>
    <col min="8708" max="8708" width="11.5703125" customWidth="1"/>
    <col min="8709" max="8709" width="11.42578125" customWidth="1"/>
    <col min="8710" max="8710" width="10.7109375" customWidth="1"/>
    <col min="8711" max="8721" width="0" hidden="1" customWidth="1"/>
    <col min="8722" max="8722" width="10" customWidth="1"/>
    <col min="8723" max="8723" width="9.42578125" bestFit="1" customWidth="1"/>
    <col min="8961" max="8961" width="7.28515625" customWidth="1"/>
    <col min="8962" max="8962" width="30" customWidth="1"/>
    <col min="8963" max="8963" width="9.140625" customWidth="1"/>
    <col min="8964" max="8964" width="11.5703125" customWidth="1"/>
    <col min="8965" max="8965" width="11.42578125" customWidth="1"/>
    <col min="8966" max="8966" width="10.7109375" customWidth="1"/>
    <col min="8967" max="8977" width="0" hidden="1" customWidth="1"/>
    <col min="8978" max="8978" width="10" customWidth="1"/>
    <col min="8979" max="8979" width="9.42578125" bestFit="1" customWidth="1"/>
    <col min="9217" max="9217" width="7.28515625" customWidth="1"/>
    <col min="9218" max="9218" width="30" customWidth="1"/>
    <col min="9219" max="9219" width="9.140625" customWidth="1"/>
    <col min="9220" max="9220" width="11.5703125" customWidth="1"/>
    <col min="9221" max="9221" width="11.42578125" customWidth="1"/>
    <col min="9222" max="9222" width="10.7109375" customWidth="1"/>
    <col min="9223" max="9233" width="0" hidden="1" customWidth="1"/>
    <col min="9234" max="9234" width="10" customWidth="1"/>
    <col min="9235" max="9235" width="9.42578125" bestFit="1" customWidth="1"/>
    <col min="9473" max="9473" width="7.28515625" customWidth="1"/>
    <col min="9474" max="9474" width="30" customWidth="1"/>
    <col min="9475" max="9475" width="9.140625" customWidth="1"/>
    <col min="9476" max="9476" width="11.5703125" customWidth="1"/>
    <col min="9477" max="9477" width="11.42578125" customWidth="1"/>
    <col min="9478" max="9478" width="10.7109375" customWidth="1"/>
    <col min="9479" max="9489" width="0" hidden="1" customWidth="1"/>
    <col min="9490" max="9490" width="10" customWidth="1"/>
    <col min="9491" max="9491" width="9.42578125" bestFit="1" customWidth="1"/>
    <col min="9729" max="9729" width="7.28515625" customWidth="1"/>
    <col min="9730" max="9730" width="30" customWidth="1"/>
    <col min="9731" max="9731" width="9.140625" customWidth="1"/>
    <col min="9732" max="9732" width="11.5703125" customWidth="1"/>
    <col min="9733" max="9733" width="11.42578125" customWidth="1"/>
    <col min="9734" max="9734" width="10.7109375" customWidth="1"/>
    <col min="9735" max="9745" width="0" hidden="1" customWidth="1"/>
    <col min="9746" max="9746" width="10" customWidth="1"/>
    <col min="9747" max="9747" width="9.42578125" bestFit="1" customWidth="1"/>
    <col min="9985" max="9985" width="7.28515625" customWidth="1"/>
    <col min="9986" max="9986" width="30" customWidth="1"/>
    <col min="9987" max="9987" width="9.140625" customWidth="1"/>
    <col min="9988" max="9988" width="11.5703125" customWidth="1"/>
    <col min="9989" max="9989" width="11.42578125" customWidth="1"/>
    <col min="9990" max="9990" width="10.7109375" customWidth="1"/>
    <col min="9991" max="10001" width="0" hidden="1" customWidth="1"/>
    <col min="10002" max="10002" width="10" customWidth="1"/>
    <col min="10003" max="10003" width="9.42578125" bestFit="1" customWidth="1"/>
    <col min="10241" max="10241" width="7.28515625" customWidth="1"/>
    <col min="10242" max="10242" width="30" customWidth="1"/>
    <col min="10243" max="10243" width="9.140625" customWidth="1"/>
    <col min="10244" max="10244" width="11.5703125" customWidth="1"/>
    <col min="10245" max="10245" width="11.42578125" customWidth="1"/>
    <col min="10246" max="10246" width="10.7109375" customWidth="1"/>
    <col min="10247" max="10257" width="0" hidden="1" customWidth="1"/>
    <col min="10258" max="10258" width="10" customWidth="1"/>
    <col min="10259" max="10259" width="9.42578125" bestFit="1" customWidth="1"/>
    <col min="10497" max="10497" width="7.28515625" customWidth="1"/>
    <col min="10498" max="10498" width="30" customWidth="1"/>
    <col min="10499" max="10499" width="9.140625" customWidth="1"/>
    <col min="10500" max="10500" width="11.5703125" customWidth="1"/>
    <col min="10501" max="10501" width="11.42578125" customWidth="1"/>
    <col min="10502" max="10502" width="10.7109375" customWidth="1"/>
    <col min="10503" max="10513" width="0" hidden="1" customWidth="1"/>
    <col min="10514" max="10514" width="10" customWidth="1"/>
    <col min="10515" max="10515" width="9.42578125" bestFit="1" customWidth="1"/>
    <col min="10753" max="10753" width="7.28515625" customWidth="1"/>
    <col min="10754" max="10754" width="30" customWidth="1"/>
    <col min="10755" max="10755" width="9.140625" customWidth="1"/>
    <col min="10756" max="10756" width="11.5703125" customWidth="1"/>
    <col min="10757" max="10757" width="11.42578125" customWidth="1"/>
    <col min="10758" max="10758" width="10.7109375" customWidth="1"/>
    <col min="10759" max="10769" width="0" hidden="1" customWidth="1"/>
    <col min="10770" max="10770" width="10" customWidth="1"/>
    <col min="10771" max="10771" width="9.42578125" bestFit="1" customWidth="1"/>
    <col min="11009" max="11009" width="7.28515625" customWidth="1"/>
    <col min="11010" max="11010" width="30" customWidth="1"/>
    <col min="11011" max="11011" width="9.140625" customWidth="1"/>
    <col min="11012" max="11012" width="11.5703125" customWidth="1"/>
    <col min="11013" max="11013" width="11.42578125" customWidth="1"/>
    <col min="11014" max="11014" width="10.7109375" customWidth="1"/>
    <col min="11015" max="11025" width="0" hidden="1" customWidth="1"/>
    <col min="11026" max="11026" width="10" customWidth="1"/>
    <col min="11027" max="11027" width="9.42578125" bestFit="1" customWidth="1"/>
    <col min="11265" max="11265" width="7.28515625" customWidth="1"/>
    <col min="11266" max="11266" width="30" customWidth="1"/>
    <col min="11267" max="11267" width="9.140625" customWidth="1"/>
    <col min="11268" max="11268" width="11.5703125" customWidth="1"/>
    <col min="11269" max="11269" width="11.42578125" customWidth="1"/>
    <col min="11270" max="11270" width="10.7109375" customWidth="1"/>
    <col min="11271" max="11281" width="0" hidden="1" customWidth="1"/>
    <col min="11282" max="11282" width="10" customWidth="1"/>
    <col min="11283" max="11283" width="9.42578125" bestFit="1" customWidth="1"/>
    <col min="11521" max="11521" width="7.28515625" customWidth="1"/>
    <col min="11522" max="11522" width="30" customWidth="1"/>
    <col min="11523" max="11523" width="9.140625" customWidth="1"/>
    <col min="11524" max="11524" width="11.5703125" customWidth="1"/>
    <col min="11525" max="11525" width="11.42578125" customWidth="1"/>
    <col min="11526" max="11526" width="10.7109375" customWidth="1"/>
    <col min="11527" max="11537" width="0" hidden="1" customWidth="1"/>
    <col min="11538" max="11538" width="10" customWidth="1"/>
    <col min="11539" max="11539" width="9.42578125" bestFit="1" customWidth="1"/>
    <col min="11777" max="11777" width="7.28515625" customWidth="1"/>
    <col min="11778" max="11778" width="30" customWidth="1"/>
    <col min="11779" max="11779" width="9.140625" customWidth="1"/>
    <col min="11780" max="11780" width="11.5703125" customWidth="1"/>
    <col min="11781" max="11781" width="11.42578125" customWidth="1"/>
    <col min="11782" max="11782" width="10.7109375" customWidth="1"/>
    <col min="11783" max="11793" width="0" hidden="1" customWidth="1"/>
    <col min="11794" max="11794" width="10" customWidth="1"/>
    <col min="11795" max="11795" width="9.42578125" bestFit="1" customWidth="1"/>
    <col min="12033" max="12033" width="7.28515625" customWidth="1"/>
    <col min="12034" max="12034" width="30" customWidth="1"/>
    <col min="12035" max="12035" width="9.140625" customWidth="1"/>
    <col min="12036" max="12036" width="11.5703125" customWidth="1"/>
    <col min="12037" max="12037" width="11.42578125" customWidth="1"/>
    <col min="12038" max="12038" width="10.7109375" customWidth="1"/>
    <col min="12039" max="12049" width="0" hidden="1" customWidth="1"/>
    <col min="12050" max="12050" width="10" customWidth="1"/>
    <col min="12051" max="12051" width="9.42578125" bestFit="1" customWidth="1"/>
    <col min="12289" max="12289" width="7.28515625" customWidth="1"/>
    <col min="12290" max="12290" width="30" customWidth="1"/>
    <col min="12291" max="12291" width="9.140625" customWidth="1"/>
    <col min="12292" max="12292" width="11.5703125" customWidth="1"/>
    <col min="12293" max="12293" width="11.42578125" customWidth="1"/>
    <col min="12294" max="12294" width="10.7109375" customWidth="1"/>
    <col min="12295" max="12305" width="0" hidden="1" customWidth="1"/>
    <col min="12306" max="12306" width="10" customWidth="1"/>
    <col min="12307" max="12307" width="9.42578125" bestFit="1" customWidth="1"/>
    <col min="12545" max="12545" width="7.28515625" customWidth="1"/>
    <col min="12546" max="12546" width="30" customWidth="1"/>
    <col min="12547" max="12547" width="9.140625" customWidth="1"/>
    <col min="12548" max="12548" width="11.5703125" customWidth="1"/>
    <col min="12549" max="12549" width="11.42578125" customWidth="1"/>
    <col min="12550" max="12550" width="10.7109375" customWidth="1"/>
    <col min="12551" max="12561" width="0" hidden="1" customWidth="1"/>
    <col min="12562" max="12562" width="10" customWidth="1"/>
    <col min="12563" max="12563" width="9.42578125" bestFit="1" customWidth="1"/>
    <col min="12801" max="12801" width="7.28515625" customWidth="1"/>
    <col min="12802" max="12802" width="30" customWidth="1"/>
    <col min="12803" max="12803" width="9.140625" customWidth="1"/>
    <col min="12804" max="12804" width="11.5703125" customWidth="1"/>
    <col min="12805" max="12805" width="11.42578125" customWidth="1"/>
    <col min="12806" max="12806" width="10.7109375" customWidth="1"/>
    <col min="12807" max="12817" width="0" hidden="1" customWidth="1"/>
    <col min="12818" max="12818" width="10" customWidth="1"/>
    <col min="12819" max="12819" width="9.42578125" bestFit="1" customWidth="1"/>
    <col min="13057" max="13057" width="7.28515625" customWidth="1"/>
    <col min="13058" max="13058" width="30" customWidth="1"/>
    <col min="13059" max="13059" width="9.140625" customWidth="1"/>
    <col min="13060" max="13060" width="11.5703125" customWidth="1"/>
    <col min="13061" max="13061" width="11.42578125" customWidth="1"/>
    <col min="13062" max="13062" width="10.7109375" customWidth="1"/>
    <col min="13063" max="13073" width="0" hidden="1" customWidth="1"/>
    <col min="13074" max="13074" width="10" customWidth="1"/>
    <col min="13075" max="13075" width="9.42578125" bestFit="1" customWidth="1"/>
    <col min="13313" max="13313" width="7.28515625" customWidth="1"/>
    <col min="13314" max="13314" width="30" customWidth="1"/>
    <col min="13315" max="13315" width="9.140625" customWidth="1"/>
    <col min="13316" max="13316" width="11.5703125" customWidth="1"/>
    <col min="13317" max="13317" width="11.42578125" customWidth="1"/>
    <col min="13318" max="13318" width="10.7109375" customWidth="1"/>
    <col min="13319" max="13329" width="0" hidden="1" customWidth="1"/>
    <col min="13330" max="13330" width="10" customWidth="1"/>
    <col min="13331" max="13331" width="9.42578125" bestFit="1" customWidth="1"/>
    <col min="13569" max="13569" width="7.28515625" customWidth="1"/>
    <col min="13570" max="13570" width="30" customWidth="1"/>
    <col min="13571" max="13571" width="9.140625" customWidth="1"/>
    <col min="13572" max="13572" width="11.5703125" customWidth="1"/>
    <col min="13573" max="13573" width="11.42578125" customWidth="1"/>
    <col min="13574" max="13574" width="10.7109375" customWidth="1"/>
    <col min="13575" max="13585" width="0" hidden="1" customWidth="1"/>
    <col min="13586" max="13586" width="10" customWidth="1"/>
    <col min="13587" max="13587" width="9.42578125" bestFit="1" customWidth="1"/>
    <col min="13825" max="13825" width="7.28515625" customWidth="1"/>
    <col min="13826" max="13826" width="30" customWidth="1"/>
    <col min="13827" max="13827" width="9.140625" customWidth="1"/>
    <col min="13828" max="13828" width="11.5703125" customWidth="1"/>
    <col min="13829" max="13829" width="11.42578125" customWidth="1"/>
    <col min="13830" max="13830" width="10.7109375" customWidth="1"/>
    <col min="13831" max="13841" width="0" hidden="1" customWidth="1"/>
    <col min="13842" max="13842" width="10" customWidth="1"/>
    <col min="13843" max="13843" width="9.42578125" bestFit="1" customWidth="1"/>
    <col min="14081" max="14081" width="7.28515625" customWidth="1"/>
    <col min="14082" max="14082" width="30" customWidth="1"/>
    <col min="14083" max="14083" width="9.140625" customWidth="1"/>
    <col min="14084" max="14084" width="11.5703125" customWidth="1"/>
    <col min="14085" max="14085" width="11.42578125" customWidth="1"/>
    <col min="14086" max="14086" width="10.7109375" customWidth="1"/>
    <col min="14087" max="14097" width="0" hidden="1" customWidth="1"/>
    <col min="14098" max="14098" width="10" customWidth="1"/>
    <col min="14099" max="14099" width="9.42578125" bestFit="1" customWidth="1"/>
    <col min="14337" max="14337" width="7.28515625" customWidth="1"/>
    <col min="14338" max="14338" width="30" customWidth="1"/>
    <col min="14339" max="14339" width="9.140625" customWidth="1"/>
    <col min="14340" max="14340" width="11.5703125" customWidth="1"/>
    <col min="14341" max="14341" width="11.42578125" customWidth="1"/>
    <col min="14342" max="14342" width="10.7109375" customWidth="1"/>
    <col min="14343" max="14353" width="0" hidden="1" customWidth="1"/>
    <col min="14354" max="14354" width="10" customWidth="1"/>
    <col min="14355" max="14355" width="9.42578125" bestFit="1" customWidth="1"/>
    <col min="14593" max="14593" width="7.28515625" customWidth="1"/>
    <col min="14594" max="14594" width="30" customWidth="1"/>
    <col min="14595" max="14595" width="9.140625" customWidth="1"/>
    <col min="14596" max="14596" width="11.5703125" customWidth="1"/>
    <col min="14597" max="14597" width="11.42578125" customWidth="1"/>
    <col min="14598" max="14598" width="10.7109375" customWidth="1"/>
    <col min="14599" max="14609" width="0" hidden="1" customWidth="1"/>
    <col min="14610" max="14610" width="10" customWidth="1"/>
    <col min="14611" max="14611" width="9.42578125" bestFit="1" customWidth="1"/>
    <col min="14849" max="14849" width="7.28515625" customWidth="1"/>
    <col min="14850" max="14850" width="30" customWidth="1"/>
    <col min="14851" max="14851" width="9.140625" customWidth="1"/>
    <col min="14852" max="14852" width="11.5703125" customWidth="1"/>
    <col min="14853" max="14853" width="11.42578125" customWidth="1"/>
    <col min="14854" max="14854" width="10.7109375" customWidth="1"/>
    <col min="14855" max="14865" width="0" hidden="1" customWidth="1"/>
    <col min="14866" max="14866" width="10" customWidth="1"/>
    <col min="14867" max="14867" width="9.42578125" bestFit="1" customWidth="1"/>
    <col min="15105" max="15105" width="7.28515625" customWidth="1"/>
    <col min="15106" max="15106" width="30" customWidth="1"/>
    <col min="15107" max="15107" width="9.140625" customWidth="1"/>
    <col min="15108" max="15108" width="11.5703125" customWidth="1"/>
    <col min="15109" max="15109" width="11.42578125" customWidth="1"/>
    <col min="15110" max="15110" width="10.7109375" customWidth="1"/>
    <col min="15111" max="15121" width="0" hidden="1" customWidth="1"/>
    <col min="15122" max="15122" width="10" customWidth="1"/>
    <col min="15123" max="15123" width="9.42578125" bestFit="1" customWidth="1"/>
    <col min="15361" max="15361" width="7.28515625" customWidth="1"/>
    <col min="15362" max="15362" width="30" customWidth="1"/>
    <col min="15363" max="15363" width="9.140625" customWidth="1"/>
    <col min="15364" max="15364" width="11.5703125" customWidth="1"/>
    <col min="15365" max="15365" width="11.42578125" customWidth="1"/>
    <col min="15366" max="15366" width="10.7109375" customWidth="1"/>
    <col min="15367" max="15377" width="0" hidden="1" customWidth="1"/>
    <col min="15378" max="15378" width="10" customWidth="1"/>
    <col min="15379" max="15379" width="9.42578125" bestFit="1" customWidth="1"/>
    <col min="15617" max="15617" width="7.28515625" customWidth="1"/>
    <col min="15618" max="15618" width="30" customWidth="1"/>
    <col min="15619" max="15619" width="9.140625" customWidth="1"/>
    <col min="15620" max="15620" width="11.5703125" customWidth="1"/>
    <col min="15621" max="15621" width="11.42578125" customWidth="1"/>
    <col min="15622" max="15622" width="10.7109375" customWidth="1"/>
    <col min="15623" max="15633" width="0" hidden="1" customWidth="1"/>
    <col min="15634" max="15634" width="10" customWidth="1"/>
    <col min="15635" max="15635" width="9.42578125" bestFit="1" customWidth="1"/>
    <col min="15873" max="15873" width="7.28515625" customWidth="1"/>
    <col min="15874" max="15874" width="30" customWidth="1"/>
    <col min="15875" max="15875" width="9.140625" customWidth="1"/>
    <col min="15876" max="15876" width="11.5703125" customWidth="1"/>
    <col min="15877" max="15877" width="11.42578125" customWidth="1"/>
    <col min="15878" max="15878" width="10.7109375" customWidth="1"/>
    <col min="15879" max="15889" width="0" hidden="1" customWidth="1"/>
    <col min="15890" max="15890" width="10" customWidth="1"/>
    <col min="15891" max="15891" width="9.42578125" bestFit="1" customWidth="1"/>
    <col min="16129" max="16129" width="7.28515625" customWidth="1"/>
    <col min="16130" max="16130" width="30" customWidth="1"/>
    <col min="16131" max="16131" width="9.140625" customWidth="1"/>
    <col min="16132" max="16132" width="11.5703125" customWidth="1"/>
    <col min="16133" max="16133" width="11.42578125" customWidth="1"/>
    <col min="16134" max="16134" width="10.7109375" customWidth="1"/>
    <col min="16135" max="16145" width="0" hidden="1" customWidth="1"/>
    <col min="16146" max="16146" width="10" customWidth="1"/>
    <col min="16147" max="16147" width="9.42578125" bestFit="1" customWidth="1"/>
  </cols>
  <sheetData>
    <row r="1" spans="1:18" ht="18" customHeight="1" x14ac:dyDescent="0.25">
      <c r="A1" s="56">
        <v>7</v>
      </c>
      <c r="B1" s="57" t="s">
        <v>59</v>
      </c>
      <c r="C1" s="57"/>
      <c r="D1" s="40" t="s">
        <v>60</v>
      </c>
      <c r="E1" s="40"/>
      <c r="F1" s="40"/>
      <c r="G1" s="40"/>
      <c r="H1" s="40"/>
      <c r="I1" s="35"/>
      <c r="J1" s="35"/>
      <c r="K1" s="35"/>
      <c r="L1" s="35"/>
      <c r="M1" s="35"/>
      <c r="N1" s="40"/>
      <c r="O1" s="40"/>
      <c r="P1" s="40"/>
      <c r="Q1" s="40"/>
      <c r="R1" s="40"/>
    </row>
    <row r="2" spans="1:18" ht="15" customHeight="1" x14ac:dyDescent="0.25">
      <c r="B2" s="57" t="s">
        <v>121</v>
      </c>
      <c r="C2" s="57"/>
      <c r="D2" s="40" t="s">
        <v>3</v>
      </c>
      <c r="E2" s="41"/>
      <c r="F2" s="41"/>
      <c r="G2" s="41"/>
      <c r="H2" s="41"/>
      <c r="I2" s="35"/>
      <c r="J2" s="35"/>
      <c r="K2" s="35"/>
      <c r="L2" s="35"/>
      <c r="M2" s="35"/>
      <c r="N2" s="40"/>
      <c r="O2" s="41"/>
      <c r="P2" s="41"/>
      <c r="Q2" s="41"/>
      <c r="R2" s="41"/>
    </row>
    <row r="3" spans="1:18" ht="13.5" customHeight="1" x14ac:dyDescent="0.25">
      <c r="B3" s="57" t="s">
        <v>81</v>
      </c>
      <c r="C3" s="57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21" customHeight="1" x14ac:dyDescent="0.25">
      <c r="B4" s="57" t="s">
        <v>63</v>
      </c>
      <c r="C4" s="57"/>
      <c r="D4" s="55" t="s">
        <v>58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6" spans="1:18" ht="24" customHeight="1" x14ac:dyDescent="0.25">
      <c r="A6" s="37" t="s">
        <v>4</v>
      </c>
      <c r="B6" s="37" t="s">
        <v>45</v>
      </c>
      <c r="C6" s="38" t="s">
        <v>6</v>
      </c>
      <c r="D6" s="38" t="s">
        <v>7</v>
      </c>
      <c r="E6" s="38" t="s">
        <v>8</v>
      </c>
      <c r="F6" s="42" t="s">
        <v>9</v>
      </c>
      <c r="G6" s="37" t="s">
        <v>10</v>
      </c>
      <c r="H6" s="37"/>
      <c r="I6" s="37"/>
      <c r="J6" s="37"/>
      <c r="K6" s="37"/>
      <c r="L6" s="37"/>
      <c r="M6" s="37" t="s">
        <v>11</v>
      </c>
      <c r="N6" s="37"/>
      <c r="O6" s="37"/>
      <c r="P6" s="37"/>
      <c r="Q6" s="37"/>
      <c r="R6" s="44" t="s">
        <v>12</v>
      </c>
    </row>
    <row r="7" spans="1:18" ht="77.25" customHeight="1" x14ac:dyDescent="0.25">
      <c r="A7" s="37"/>
      <c r="B7" s="37"/>
      <c r="C7" s="37"/>
      <c r="D7" s="37"/>
      <c r="E7" s="37"/>
      <c r="F7" s="58"/>
      <c r="G7" s="36" t="s">
        <v>13</v>
      </c>
      <c r="H7" s="36" t="s">
        <v>14</v>
      </c>
      <c r="I7" s="36" t="s">
        <v>15</v>
      </c>
      <c r="J7" s="36" t="s">
        <v>16</v>
      </c>
      <c r="K7" s="36" t="s">
        <v>17</v>
      </c>
      <c r="L7" s="36" t="s">
        <v>18</v>
      </c>
      <c r="M7" s="36" t="s">
        <v>19</v>
      </c>
      <c r="N7" s="36" t="s">
        <v>20</v>
      </c>
      <c r="O7" s="36" t="s">
        <v>21</v>
      </c>
      <c r="P7" s="36" t="s">
        <v>22</v>
      </c>
      <c r="Q7" s="36" t="s">
        <v>23</v>
      </c>
      <c r="R7" s="44"/>
    </row>
    <row r="8" spans="1:18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</row>
    <row r="9" spans="1:18" ht="15.75" x14ac:dyDescent="0.25">
      <c r="A9" s="6"/>
      <c r="B9" s="36" t="s">
        <v>132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5.75" x14ac:dyDescent="0.25">
      <c r="A10" s="6"/>
      <c r="B10" s="36" t="s">
        <v>25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5.75" x14ac:dyDescent="0.25">
      <c r="A11" s="6">
        <v>185</v>
      </c>
      <c r="B11" s="59" t="s">
        <v>98</v>
      </c>
      <c r="C11" s="60">
        <v>150</v>
      </c>
      <c r="D11" s="60">
        <v>1.64</v>
      </c>
      <c r="E11" s="60">
        <v>3.82</v>
      </c>
      <c r="F11" s="60">
        <v>16.899999999999999</v>
      </c>
      <c r="G11" s="60">
        <v>80.099999999999994</v>
      </c>
      <c r="H11" s="60">
        <v>24.4</v>
      </c>
      <c r="I11" s="60">
        <v>3.7</v>
      </c>
      <c r="J11" s="60">
        <v>11.5</v>
      </c>
      <c r="K11" s="60">
        <v>35.9</v>
      </c>
      <c r="L11" s="60">
        <v>0.24</v>
      </c>
      <c r="M11" s="61">
        <v>20</v>
      </c>
      <c r="N11" s="61">
        <v>0.02</v>
      </c>
      <c r="O11" s="61">
        <v>0.01</v>
      </c>
      <c r="P11" s="61">
        <v>0.36</v>
      </c>
      <c r="Q11" s="61"/>
      <c r="R11" s="60">
        <v>109</v>
      </c>
    </row>
    <row r="12" spans="1:18" ht="15.75" x14ac:dyDescent="0.25">
      <c r="A12" s="6">
        <v>395</v>
      </c>
      <c r="B12" s="62" t="s">
        <v>66</v>
      </c>
      <c r="C12" s="60">
        <v>150</v>
      </c>
      <c r="D12" s="103">
        <v>2.34</v>
      </c>
      <c r="E12" s="103">
        <v>2</v>
      </c>
      <c r="F12" s="103">
        <v>10.63</v>
      </c>
      <c r="G12" s="103">
        <v>37.6</v>
      </c>
      <c r="H12" s="103">
        <v>109.7</v>
      </c>
      <c r="I12" s="103">
        <v>94.3</v>
      </c>
      <c r="J12" s="103">
        <v>10.5</v>
      </c>
      <c r="K12" s="103">
        <v>67.5</v>
      </c>
      <c r="L12" s="103">
        <v>0.1</v>
      </c>
      <c r="M12" s="103">
        <v>15</v>
      </c>
      <c r="N12" s="104">
        <v>0.03</v>
      </c>
      <c r="O12" s="104">
        <v>0.113</v>
      </c>
      <c r="P12" s="104">
        <v>7.4999999999999997E-2</v>
      </c>
      <c r="Q12" s="104">
        <v>0.98</v>
      </c>
      <c r="R12" s="60">
        <v>70</v>
      </c>
    </row>
    <row r="13" spans="1:18" ht="15.75" x14ac:dyDescent="0.25">
      <c r="A13" s="6">
        <v>1</v>
      </c>
      <c r="B13" s="59" t="s">
        <v>133</v>
      </c>
      <c r="C13" s="60">
        <v>26</v>
      </c>
      <c r="D13" s="60">
        <v>1.65</v>
      </c>
      <c r="E13" s="60">
        <v>5.17</v>
      </c>
      <c r="F13" s="60">
        <v>10</v>
      </c>
      <c r="G13" s="60">
        <v>79.599999999999994</v>
      </c>
      <c r="H13" s="60">
        <v>29.38</v>
      </c>
      <c r="I13" s="60">
        <v>6.36</v>
      </c>
      <c r="J13" s="60">
        <v>6.78</v>
      </c>
      <c r="K13" s="60">
        <v>19.93</v>
      </c>
      <c r="L13" s="60">
        <v>0.42</v>
      </c>
      <c r="M13" s="61">
        <v>27.39</v>
      </c>
      <c r="N13" s="61">
        <v>3.4000000000000002E-2</v>
      </c>
      <c r="O13" s="61">
        <v>2.1000000000000001E-2</v>
      </c>
      <c r="P13" s="61">
        <v>0.33</v>
      </c>
      <c r="Q13" s="61"/>
      <c r="R13" s="60">
        <v>93.15</v>
      </c>
    </row>
    <row r="14" spans="1:18" ht="14.25" customHeight="1" x14ac:dyDescent="0.25">
      <c r="A14" s="6"/>
      <c r="B14" s="59" t="s">
        <v>26</v>
      </c>
      <c r="C14" s="60">
        <v>20</v>
      </c>
      <c r="D14" s="60"/>
      <c r="E14" s="60"/>
      <c r="F14" s="60"/>
      <c r="G14" s="60"/>
      <c r="H14" s="60"/>
      <c r="I14" s="60"/>
      <c r="J14" s="60"/>
      <c r="K14" s="60"/>
      <c r="L14" s="60"/>
      <c r="M14" s="61"/>
      <c r="N14" s="61"/>
      <c r="O14" s="61"/>
      <c r="P14" s="61"/>
      <c r="Q14" s="61"/>
      <c r="R14" s="60"/>
    </row>
    <row r="15" spans="1:18" ht="14.25" customHeight="1" x14ac:dyDescent="0.25">
      <c r="A15" s="6"/>
      <c r="B15" s="59" t="s">
        <v>27</v>
      </c>
      <c r="C15" s="60">
        <v>6</v>
      </c>
      <c r="D15" s="60"/>
      <c r="E15" s="60"/>
      <c r="F15" s="60"/>
      <c r="G15" s="60"/>
      <c r="H15" s="60"/>
      <c r="I15" s="60"/>
      <c r="J15" s="60"/>
      <c r="K15" s="60"/>
      <c r="L15" s="60"/>
      <c r="M15" s="61"/>
      <c r="N15" s="61"/>
      <c r="O15" s="61"/>
      <c r="P15" s="61"/>
      <c r="Q15" s="61"/>
      <c r="R15" s="60"/>
    </row>
    <row r="16" spans="1:18" ht="15.75" x14ac:dyDescent="0.25">
      <c r="A16" s="6">
        <v>7</v>
      </c>
      <c r="B16" s="16" t="s">
        <v>28</v>
      </c>
      <c r="C16" s="60">
        <v>7</v>
      </c>
      <c r="D16" s="60">
        <v>1.84</v>
      </c>
      <c r="E16" s="60">
        <v>1.86</v>
      </c>
      <c r="F16" s="60"/>
      <c r="G16" s="60">
        <v>77</v>
      </c>
      <c r="H16" s="60">
        <v>7</v>
      </c>
      <c r="I16" s="60">
        <v>70</v>
      </c>
      <c r="J16" s="60">
        <v>3.85</v>
      </c>
      <c r="K16" s="60">
        <v>42</v>
      </c>
      <c r="L16" s="60">
        <v>0.49</v>
      </c>
      <c r="M16" s="61">
        <v>14.7</v>
      </c>
      <c r="N16" s="61">
        <v>0</v>
      </c>
      <c r="O16" s="61">
        <v>2.8000000000000001E-2</v>
      </c>
      <c r="P16" s="61">
        <v>1.4E-2</v>
      </c>
      <c r="Q16" s="61">
        <v>4.9000000000000002E-2</v>
      </c>
      <c r="R16" s="60">
        <v>23.8</v>
      </c>
    </row>
    <row r="17" spans="1:18" ht="15.75" x14ac:dyDescent="0.25">
      <c r="A17" s="6"/>
      <c r="B17" s="65" t="s">
        <v>30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1"/>
      <c r="N17" s="61"/>
      <c r="O17" s="61"/>
      <c r="P17" s="61"/>
      <c r="Q17" s="61"/>
      <c r="R17" s="60"/>
    </row>
    <row r="18" spans="1:18" ht="15.75" x14ac:dyDescent="0.25">
      <c r="A18" s="6"/>
      <c r="B18" s="6" t="s">
        <v>67</v>
      </c>
      <c r="C18" s="60">
        <v>100</v>
      </c>
      <c r="D18" s="60"/>
      <c r="E18" s="60"/>
      <c r="F18" s="60">
        <v>13</v>
      </c>
      <c r="G18" s="60"/>
      <c r="H18" s="60"/>
      <c r="I18" s="60"/>
      <c r="J18" s="60"/>
      <c r="K18" s="60"/>
      <c r="L18" s="60"/>
      <c r="M18" s="61"/>
      <c r="N18" s="61"/>
      <c r="O18" s="61"/>
      <c r="P18" s="61"/>
      <c r="Q18" s="61"/>
      <c r="R18" s="60">
        <v>90</v>
      </c>
    </row>
    <row r="19" spans="1:18" ht="15.75" x14ac:dyDescent="0.25">
      <c r="A19" s="6"/>
      <c r="B19" s="6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1"/>
      <c r="N19" s="61"/>
      <c r="O19" s="61"/>
      <c r="P19" s="61"/>
      <c r="Q19" s="61"/>
      <c r="R19" s="60"/>
    </row>
    <row r="20" spans="1:18" ht="15.75" x14ac:dyDescent="0.25">
      <c r="A20" s="6"/>
      <c r="B20" s="66" t="s">
        <v>31</v>
      </c>
      <c r="C20" s="60">
        <f>SUM(C11:C13)+C16+C18</f>
        <v>433</v>
      </c>
      <c r="D20" s="60">
        <f t="shared" ref="D20:R20" si="0">SUM(D11:D19)</f>
        <v>7.4699999999999989</v>
      </c>
      <c r="E20" s="60">
        <f t="shared" si="0"/>
        <v>12.85</v>
      </c>
      <c r="F20" s="60">
        <f t="shared" si="0"/>
        <v>50.53</v>
      </c>
      <c r="G20" s="60">
        <f t="shared" si="0"/>
        <v>274.29999999999995</v>
      </c>
      <c r="H20" s="60">
        <f t="shared" si="0"/>
        <v>170.48</v>
      </c>
      <c r="I20" s="60">
        <f t="shared" si="0"/>
        <v>174.36</v>
      </c>
      <c r="J20" s="60">
        <f t="shared" si="0"/>
        <v>32.630000000000003</v>
      </c>
      <c r="K20" s="60">
        <f t="shared" si="0"/>
        <v>165.33</v>
      </c>
      <c r="L20" s="60">
        <f t="shared" si="0"/>
        <v>1.25</v>
      </c>
      <c r="M20" s="60">
        <f t="shared" si="0"/>
        <v>77.09</v>
      </c>
      <c r="N20" s="60">
        <f t="shared" si="0"/>
        <v>8.4000000000000005E-2</v>
      </c>
      <c r="O20" s="60">
        <f t="shared" si="0"/>
        <v>0.17199999999999999</v>
      </c>
      <c r="P20" s="60">
        <f t="shared" si="0"/>
        <v>0.77900000000000003</v>
      </c>
      <c r="Q20" s="60">
        <f t="shared" si="0"/>
        <v>1.0289999999999999</v>
      </c>
      <c r="R20" s="60">
        <f t="shared" si="0"/>
        <v>385.95</v>
      </c>
    </row>
    <row r="21" spans="1:18" ht="15.75" x14ac:dyDescent="0.25">
      <c r="A21" s="6"/>
      <c r="B21" s="6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1"/>
      <c r="N21" s="61"/>
      <c r="O21" s="61"/>
      <c r="P21" s="61"/>
      <c r="Q21" s="61"/>
      <c r="R21" s="60"/>
    </row>
    <row r="22" spans="1:18" ht="15.75" x14ac:dyDescent="0.25">
      <c r="A22" s="6"/>
      <c r="B22" s="36" t="s">
        <v>32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1"/>
      <c r="O22" s="61"/>
      <c r="P22" s="61"/>
      <c r="Q22" s="61"/>
      <c r="R22" s="60"/>
    </row>
    <row r="23" spans="1:18" ht="15.75" x14ac:dyDescent="0.25">
      <c r="A23" s="6">
        <v>15</v>
      </c>
      <c r="B23" s="59" t="s">
        <v>140</v>
      </c>
      <c r="C23" s="67">
        <v>35</v>
      </c>
      <c r="D23" s="67">
        <v>0.17</v>
      </c>
      <c r="E23" s="67">
        <v>1.07</v>
      </c>
      <c r="F23" s="67">
        <v>0.22900000000000001</v>
      </c>
      <c r="G23" s="67">
        <v>191.2</v>
      </c>
      <c r="H23" s="67">
        <v>29.7</v>
      </c>
      <c r="I23" s="67">
        <v>4.93</v>
      </c>
      <c r="J23" s="67">
        <v>2.84</v>
      </c>
      <c r="K23" s="67">
        <v>5.95</v>
      </c>
      <c r="L23" s="67">
        <v>0.127</v>
      </c>
      <c r="M23" s="68"/>
      <c r="N23" s="68">
        <v>5.0999999999999996</v>
      </c>
      <c r="O23" s="68">
        <v>3.0000000000000001E-3</v>
      </c>
      <c r="P23" s="68">
        <v>1.7000000000000001E-2</v>
      </c>
      <c r="Q23" s="68">
        <v>1.1599999999999999</v>
      </c>
      <c r="R23" s="67">
        <v>12.7</v>
      </c>
    </row>
    <row r="24" spans="1:18" ht="15.75" x14ac:dyDescent="0.25">
      <c r="A24" s="6">
        <v>59</v>
      </c>
      <c r="B24" s="62" t="s">
        <v>135</v>
      </c>
      <c r="C24" s="67">
        <v>150</v>
      </c>
      <c r="D24" s="67">
        <v>1.03</v>
      </c>
      <c r="E24" s="67">
        <v>2.92</v>
      </c>
      <c r="F24" s="67">
        <v>7.32</v>
      </c>
      <c r="G24" s="67">
        <v>155.4</v>
      </c>
      <c r="H24" s="67">
        <v>219.6</v>
      </c>
      <c r="I24" s="67">
        <v>25.5</v>
      </c>
      <c r="J24" s="67">
        <v>15.27</v>
      </c>
      <c r="K24" s="67">
        <v>31.02</v>
      </c>
      <c r="L24" s="67">
        <v>0.69</v>
      </c>
      <c r="M24" s="68"/>
      <c r="N24" s="68">
        <v>2.7E-2</v>
      </c>
      <c r="O24" s="68">
        <v>2.4E-2</v>
      </c>
      <c r="P24" s="68">
        <v>0.30599999999999999</v>
      </c>
      <c r="Q24" s="68">
        <v>4.8099999999999996</v>
      </c>
      <c r="R24" s="67">
        <v>60.21</v>
      </c>
    </row>
    <row r="25" spans="1:18" ht="15.75" x14ac:dyDescent="0.25">
      <c r="A25" s="6"/>
      <c r="B25" s="62" t="s">
        <v>53</v>
      </c>
      <c r="C25" s="67">
        <v>9</v>
      </c>
      <c r="D25" s="67">
        <v>0.23</v>
      </c>
      <c r="E25" s="67">
        <v>1.35</v>
      </c>
      <c r="F25" s="67">
        <v>0.32</v>
      </c>
      <c r="G25" s="67"/>
      <c r="H25" s="67"/>
      <c r="I25" s="67"/>
      <c r="J25" s="67"/>
      <c r="K25" s="67"/>
      <c r="L25" s="67"/>
      <c r="M25" s="68"/>
      <c r="N25" s="68"/>
      <c r="O25" s="68"/>
      <c r="P25" s="68"/>
      <c r="Q25" s="68"/>
      <c r="R25" s="67">
        <v>14.4</v>
      </c>
    </row>
    <row r="26" spans="1:18" ht="15.75" x14ac:dyDescent="0.25">
      <c r="A26" s="6">
        <v>276</v>
      </c>
      <c r="B26" s="59" t="s">
        <v>136</v>
      </c>
      <c r="C26" s="60">
        <v>160</v>
      </c>
      <c r="D26" s="60">
        <v>22.02</v>
      </c>
      <c r="E26" s="60">
        <v>5.97</v>
      </c>
      <c r="F26" s="60">
        <v>17.559999999999999</v>
      </c>
      <c r="G26" s="60">
        <v>175.6</v>
      </c>
      <c r="H26" s="60">
        <v>924.8</v>
      </c>
      <c r="I26" s="60">
        <v>24.88</v>
      </c>
      <c r="J26" s="60">
        <v>52.56</v>
      </c>
      <c r="K26" s="60">
        <v>269.60000000000002</v>
      </c>
      <c r="L26" s="60">
        <v>3.22</v>
      </c>
      <c r="M26" s="61">
        <v>19.2</v>
      </c>
      <c r="N26" s="61">
        <v>0.16800000000000001</v>
      </c>
      <c r="O26" s="61">
        <v>0.27</v>
      </c>
      <c r="P26" s="61">
        <v>5.34</v>
      </c>
      <c r="Q26" s="61">
        <v>7.17</v>
      </c>
      <c r="R26" s="60">
        <v>415.6</v>
      </c>
    </row>
    <row r="27" spans="1:18" ht="15.75" x14ac:dyDescent="0.25">
      <c r="A27" s="6">
        <v>376</v>
      </c>
      <c r="B27" s="62" t="s">
        <v>36</v>
      </c>
      <c r="C27" s="60">
        <v>150</v>
      </c>
      <c r="D27" s="60">
        <v>0.33</v>
      </c>
      <c r="E27" s="60"/>
      <c r="F27" s="60">
        <v>20.7</v>
      </c>
      <c r="G27" s="60">
        <v>1.87</v>
      </c>
      <c r="H27" s="60">
        <v>42.3</v>
      </c>
      <c r="I27" s="60">
        <v>23.85</v>
      </c>
      <c r="J27" s="60">
        <v>4.5</v>
      </c>
      <c r="K27" s="60">
        <v>11.55</v>
      </c>
      <c r="L27" s="60">
        <v>0.94</v>
      </c>
      <c r="M27" s="61"/>
      <c r="N27" s="61">
        <v>1E-3</v>
      </c>
      <c r="O27" s="61">
        <v>4.0000000000000001E-3</v>
      </c>
      <c r="P27" s="61">
        <v>0.105</v>
      </c>
      <c r="Q27" s="61">
        <v>0.3</v>
      </c>
      <c r="R27" s="60">
        <v>85.6</v>
      </c>
    </row>
    <row r="28" spans="1:18" ht="15.75" x14ac:dyDescent="0.25">
      <c r="A28" s="6">
        <v>1</v>
      </c>
      <c r="B28" s="62" t="s">
        <v>37</v>
      </c>
      <c r="C28" s="60">
        <v>35</v>
      </c>
      <c r="D28" s="60">
        <v>2.2999999999999998</v>
      </c>
      <c r="E28" s="60"/>
      <c r="F28" s="60">
        <v>11.7</v>
      </c>
      <c r="G28" s="60">
        <v>214.7</v>
      </c>
      <c r="H28" s="60">
        <v>85.36</v>
      </c>
      <c r="I28" s="60">
        <v>12.35</v>
      </c>
      <c r="J28" s="60">
        <v>16.5</v>
      </c>
      <c r="K28" s="60">
        <v>55.6</v>
      </c>
      <c r="L28" s="60">
        <v>1.37</v>
      </c>
      <c r="M28" s="61"/>
      <c r="N28" s="61">
        <v>0.06</v>
      </c>
      <c r="O28" s="61">
        <v>2.5999999999999999E-2</v>
      </c>
      <c r="P28" s="61">
        <v>0.24</v>
      </c>
      <c r="Q28" s="61"/>
      <c r="R28" s="60">
        <v>61.2</v>
      </c>
    </row>
    <row r="29" spans="1:18" ht="15.75" x14ac:dyDescent="0.25">
      <c r="A29" s="6"/>
      <c r="B29" s="6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1"/>
      <c r="N29" s="61"/>
      <c r="O29" s="61"/>
      <c r="P29" s="61"/>
      <c r="Q29" s="61"/>
      <c r="R29" s="70">
        <v>180</v>
      </c>
    </row>
    <row r="30" spans="1:18" ht="15.75" x14ac:dyDescent="0.25">
      <c r="A30" s="6"/>
      <c r="B30" s="66" t="s">
        <v>38</v>
      </c>
      <c r="C30" s="60">
        <f>SUM(C23:C29)</f>
        <v>539</v>
      </c>
      <c r="D30" s="60">
        <f t="shared" ref="D30:R30" si="1">SUM(D23:D29)</f>
        <v>26.08</v>
      </c>
      <c r="E30" s="60">
        <f t="shared" si="1"/>
        <v>11.309999999999999</v>
      </c>
      <c r="F30" s="60">
        <f t="shared" si="1"/>
        <v>57.828999999999994</v>
      </c>
      <c r="G30" s="60">
        <f t="shared" si="1"/>
        <v>738.77</v>
      </c>
      <c r="H30" s="60">
        <f t="shared" si="1"/>
        <v>1301.7599999999998</v>
      </c>
      <c r="I30" s="60">
        <f t="shared" si="1"/>
        <v>91.509999999999991</v>
      </c>
      <c r="J30" s="60">
        <f t="shared" si="1"/>
        <v>91.67</v>
      </c>
      <c r="K30" s="60">
        <f t="shared" si="1"/>
        <v>373.72000000000008</v>
      </c>
      <c r="L30" s="60">
        <f t="shared" si="1"/>
        <v>6.3470000000000004</v>
      </c>
      <c r="M30" s="60">
        <f t="shared" si="1"/>
        <v>19.2</v>
      </c>
      <c r="N30" s="60">
        <f t="shared" si="1"/>
        <v>5.3559999999999999</v>
      </c>
      <c r="O30" s="60">
        <f t="shared" si="1"/>
        <v>0.32700000000000007</v>
      </c>
      <c r="P30" s="60">
        <f t="shared" si="1"/>
        <v>6.0080000000000009</v>
      </c>
      <c r="Q30" s="60">
        <f t="shared" si="1"/>
        <v>13.440000000000001</v>
      </c>
      <c r="R30" s="60">
        <f t="shared" si="1"/>
        <v>829.71</v>
      </c>
    </row>
    <row r="31" spans="1:18" ht="15.75" x14ac:dyDescent="0.25">
      <c r="A31" s="6"/>
      <c r="B31" s="6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  <c r="N31" s="61"/>
      <c r="O31" s="61"/>
      <c r="P31" s="61"/>
      <c r="Q31" s="61"/>
      <c r="R31" s="60"/>
    </row>
    <row r="32" spans="1:18" ht="15.75" x14ac:dyDescent="0.25">
      <c r="A32" s="6"/>
      <c r="B32" s="65" t="s">
        <v>39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1"/>
      <c r="N32" s="61"/>
      <c r="O32" s="61"/>
      <c r="P32" s="61"/>
      <c r="Q32" s="61"/>
      <c r="R32" s="60"/>
    </row>
    <row r="33" spans="1:18" ht="15.75" x14ac:dyDescent="0.25">
      <c r="A33" s="6">
        <v>256</v>
      </c>
      <c r="B33" s="59" t="s">
        <v>137</v>
      </c>
      <c r="C33" s="67">
        <v>65</v>
      </c>
      <c r="D33" s="67">
        <v>7.61</v>
      </c>
      <c r="E33" s="67">
        <v>2.4500000000000002</v>
      </c>
      <c r="F33" s="67">
        <v>5.33</v>
      </c>
      <c r="G33" s="67">
        <v>166.4</v>
      </c>
      <c r="H33" s="67">
        <v>160.01</v>
      </c>
      <c r="I33" s="67">
        <v>15.3</v>
      </c>
      <c r="J33" s="67">
        <v>16.2</v>
      </c>
      <c r="K33" s="67">
        <v>97.8</v>
      </c>
      <c r="L33" s="67">
        <v>0.44</v>
      </c>
      <c r="M33" s="68">
        <v>13</v>
      </c>
      <c r="N33" s="68">
        <v>0.05</v>
      </c>
      <c r="O33" s="68">
        <v>0.04</v>
      </c>
      <c r="P33" s="68">
        <v>1.0900000000000001</v>
      </c>
      <c r="Q33" s="68">
        <v>0.18</v>
      </c>
      <c r="R33" s="67">
        <v>74</v>
      </c>
    </row>
    <row r="34" spans="1:18" s="1" customFormat="1" ht="15" customHeight="1" x14ac:dyDescent="0.2">
      <c r="A34" s="102" t="s">
        <v>126</v>
      </c>
      <c r="B34" s="59" t="s">
        <v>104</v>
      </c>
      <c r="C34" s="67">
        <v>15</v>
      </c>
      <c r="D34" s="67">
        <v>0.3</v>
      </c>
      <c r="E34" s="67">
        <v>1.4</v>
      </c>
      <c r="F34" s="67">
        <v>0.5</v>
      </c>
      <c r="G34" s="67">
        <v>64</v>
      </c>
      <c r="H34" s="67">
        <v>33.799999999999997</v>
      </c>
      <c r="I34" s="67">
        <v>4.72</v>
      </c>
      <c r="J34" s="67">
        <v>3.68</v>
      </c>
      <c r="K34" s="67">
        <v>7.34</v>
      </c>
      <c r="L34" s="67">
        <v>0.12</v>
      </c>
      <c r="M34" s="68">
        <v>5.0000000000000001E-3</v>
      </c>
      <c r="N34" s="68">
        <v>7.0000000000000001E-3</v>
      </c>
      <c r="O34" s="68">
        <v>7.0000000000000007E-2</v>
      </c>
      <c r="P34" s="68">
        <v>1.0900000000000001</v>
      </c>
      <c r="Q34" s="68">
        <v>0.46</v>
      </c>
      <c r="R34" s="67">
        <v>23</v>
      </c>
    </row>
    <row r="35" spans="1:18" s="1" customFormat="1" x14ac:dyDescent="0.2">
      <c r="A35" s="6">
        <v>398</v>
      </c>
      <c r="B35" s="62" t="s">
        <v>74</v>
      </c>
      <c r="C35" s="60">
        <v>150</v>
      </c>
      <c r="D35" s="60">
        <v>0.51</v>
      </c>
      <c r="E35" s="60"/>
      <c r="F35" s="60">
        <v>0.21</v>
      </c>
      <c r="G35" s="60">
        <v>0.04</v>
      </c>
      <c r="H35" s="60">
        <v>0.6</v>
      </c>
      <c r="I35" s="60">
        <v>10.9</v>
      </c>
      <c r="J35" s="60">
        <v>9.4</v>
      </c>
      <c r="K35" s="60">
        <v>1.3</v>
      </c>
      <c r="L35" s="60">
        <v>2.4</v>
      </c>
      <c r="M35" s="61"/>
      <c r="N35" s="61"/>
      <c r="O35" s="61">
        <v>0</v>
      </c>
      <c r="P35" s="61">
        <v>2.5999999999999999E-2</v>
      </c>
      <c r="Q35" s="71">
        <v>75</v>
      </c>
      <c r="R35" s="60">
        <v>61</v>
      </c>
    </row>
    <row r="36" spans="1:18" ht="15.75" x14ac:dyDescent="0.25">
      <c r="A36" s="6">
        <v>1</v>
      </c>
      <c r="B36" s="59" t="s">
        <v>75</v>
      </c>
      <c r="C36" s="60">
        <v>20</v>
      </c>
      <c r="D36" s="60">
        <v>2.4500000000000002</v>
      </c>
      <c r="E36" s="60">
        <v>7.55</v>
      </c>
      <c r="F36" s="60">
        <v>14.62</v>
      </c>
      <c r="G36" s="60">
        <v>114.9</v>
      </c>
      <c r="H36" s="60">
        <v>42.9</v>
      </c>
      <c r="I36" s="60">
        <v>9.3000000000000007</v>
      </c>
      <c r="J36" s="60">
        <v>9.9</v>
      </c>
      <c r="K36" s="60">
        <v>29.1</v>
      </c>
      <c r="L36" s="60">
        <v>0.62</v>
      </c>
      <c r="M36" s="61">
        <v>40</v>
      </c>
      <c r="N36" s="61">
        <v>0.05</v>
      </c>
      <c r="O36" s="61">
        <v>0.03</v>
      </c>
      <c r="P36" s="61">
        <v>0.49</v>
      </c>
      <c r="Q36" s="61"/>
      <c r="R36" s="60">
        <v>136</v>
      </c>
    </row>
    <row r="37" spans="1:18" ht="15.75" x14ac:dyDescent="0.25">
      <c r="A37" s="6"/>
      <c r="B37" s="59" t="s">
        <v>138</v>
      </c>
      <c r="C37" s="67">
        <v>20</v>
      </c>
      <c r="D37" s="67">
        <v>1.48</v>
      </c>
      <c r="E37" s="67">
        <v>1.96</v>
      </c>
      <c r="F37" s="67">
        <v>14.8</v>
      </c>
      <c r="G37" s="67"/>
      <c r="H37" s="67"/>
      <c r="I37" s="67"/>
      <c r="J37" s="67"/>
      <c r="K37" s="67"/>
      <c r="L37" s="67"/>
      <c r="M37" s="68"/>
      <c r="N37" s="68"/>
      <c r="O37" s="68"/>
      <c r="P37" s="68"/>
      <c r="Q37" s="68"/>
      <c r="R37" s="67">
        <v>83.16</v>
      </c>
    </row>
    <row r="38" spans="1:18" ht="15.75" x14ac:dyDescent="0.25">
      <c r="A38" s="6"/>
      <c r="B38" s="59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8"/>
      <c r="N38" s="68"/>
      <c r="O38" s="68"/>
      <c r="P38" s="68"/>
      <c r="Q38" s="68"/>
      <c r="R38" s="67"/>
    </row>
    <row r="39" spans="1:18" ht="15.75" x14ac:dyDescent="0.25">
      <c r="A39" s="6"/>
      <c r="B39" s="66" t="s">
        <v>43</v>
      </c>
      <c r="C39" s="60">
        <f>SUM(C33:C37)</f>
        <v>270</v>
      </c>
      <c r="D39" s="60">
        <f t="shared" ref="D39:R39" si="2">SUM(D33:D37)</f>
        <v>12.350000000000001</v>
      </c>
      <c r="E39" s="60">
        <f t="shared" si="2"/>
        <v>13.36</v>
      </c>
      <c r="F39" s="60">
        <f t="shared" si="2"/>
        <v>35.46</v>
      </c>
      <c r="G39" s="60">
        <f t="shared" si="2"/>
        <v>345.34000000000003</v>
      </c>
      <c r="H39" s="60">
        <f t="shared" si="2"/>
        <v>237.31</v>
      </c>
      <c r="I39" s="60">
        <f t="shared" si="2"/>
        <v>40.22</v>
      </c>
      <c r="J39" s="60">
        <f t="shared" si="2"/>
        <v>39.18</v>
      </c>
      <c r="K39" s="60">
        <f t="shared" si="2"/>
        <v>135.54</v>
      </c>
      <c r="L39" s="60">
        <f t="shared" si="2"/>
        <v>3.58</v>
      </c>
      <c r="M39" s="60">
        <f t="shared" si="2"/>
        <v>53.005000000000003</v>
      </c>
      <c r="N39" s="60">
        <f t="shared" si="2"/>
        <v>0.10700000000000001</v>
      </c>
      <c r="O39" s="60">
        <f t="shared" si="2"/>
        <v>0.14000000000000001</v>
      </c>
      <c r="P39" s="60">
        <f t="shared" si="2"/>
        <v>2.6959999999999997</v>
      </c>
      <c r="Q39" s="60">
        <f t="shared" si="2"/>
        <v>75.64</v>
      </c>
      <c r="R39" s="60">
        <f t="shared" si="2"/>
        <v>377.15999999999997</v>
      </c>
    </row>
    <row r="40" spans="1:18" ht="11.25" customHeight="1" x14ac:dyDescent="0.25">
      <c r="A40" s="6"/>
      <c r="B40" s="6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1"/>
      <c r="N40" s="61"/>
      <c r="O40" s="61"/>
      <c r="P40" s="61"/>
      <c r="Q40" s="61"/>
      <c r="R40" s="60"/>
    </row>
    <row r="41" spans="1:18" ht="18" customHeight="1" x14ac:dyDescent="0.25">
      <c r="A41" s="6"/>
      <c r="B41" s="6" t="s">
        <v>44</v>
      </c>
      <c r="C41" s="71">
        <f>SUM(C20,C30,C39)</f>
        <v>1242</v>
      </c>
      <c r="D41" s="71">
        <f t="shared" ref="D41:R41" si="3">SUM(D20,D30,D39)</f>
        <v>45.9</v>
      </c>
      <c r="E41" s="71">
        <f t="shared" si="3"/>
        <v>37.519999999999996</v>
      </c>
      <c r="F41" s="71">
        <f t="shared" si="3"/>
        <v>143.81899999999999</v>
      </c>
      <c r="G41" s="71">
        <f t="shared" si="3"/>
        <v>1358.4099999999999</v>
      </c>
      <c r="H41" s="71">
        <f t="shared" si="3"/>
        <v>1709.5499999999997</v>
      </c>
      <c r="I41" s="71">
        <f t="shared" si="3"/>
        <v>306.09000000000003</v>
      </c>
      <c r="J41" s="71">
        <f t="shared" si="3"/>
        <v>163.48000000000002</v>
      </c>
      <c r="K41" s="71">
        <f t="shared" si="3"/>
        <v>674.59</v>
      </c>
      <c r="L41" s="71">
        <f t="shared" si="3"/>
        <v>11.177</v>
      </c>
      <c r="M41" s="71">
        <f t="shared" si="3"/>
        <v>149.29500000000002</v>
      </c>
      <c r="N41" s="71">
        <f t="shared" si="3"/>
        <v>5.5469999999999997</v>
      </c>
      <c r="O41" s="71">
        <f t="shared" si="3"/>
        <v>0.63900000000000001</v>
      </c>
      <c r="P41" s="71">
        <f t="shared" si="3"/>
        <v>9.4830000000000005</v>
      </c>
      <c r="Q41" s="71">
        <f t="shared" si="3"/>
        <v>90.109000000000009</v>
      </c>
      <c r="R41" s="71">
        <f t="shared" si="3"/>
        <v>1592.8200000000002</v>
      </c>
    </row>
    <row r="42" spans="1:18" ht="18" x14ac:dyDescent="0.25">
      <c r="A42" s="56">
        <v>7</v>
      </c>
      <c r="B42" s="57" t="s">
        <v>59</v>
      </c>
      <c r="C42" s="57"/>
      <c r="D42" s="55" t="s">
        <v>139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</row>
    <row r="43" spans="1:18" ht="18" x14ac:dyDescent="0.25">
      <c r="B43" s="57" t="s">
        <v>121</v>
      </c>
      <c r="C43" s="57"/>
      <c r="D43" s="55" t="s">
        <v>3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</row>
    <row r="44" spans="1:18" ht="18" x14ac:dyDescent="0.25">
      <c r="B44" s="57" t="s">
        <v>81</v>
      </c>
      <c r="C44" s="5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1:18" ht="18" customHeight="1" x14ac:dyDescent="0.25">
      <c r="B45" s="57" t="s">
        <v>78</v>
      </c>
      <c r="C45" s="57"/>
      <c r="D45" s="55" t="s">
        <v>58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</row>
    <row r="47" spans="1:18" x14ac:dyDescent="0.25">
      <c r="A47" s="37" t="s">
        <v>4</v>
      </c>
      <c r="B47" s="37" t="s">
        <v>45</v>
      </c>
      <c r="C47" s="38" t="s">
        <v>6</v>
      </c>
      <c r="D47" s="38" t="s">
        <v>7</v>
      </c>
      <c r="E47" s="38" t="s">
        <v>8</v>
      </c>
      <c r="F47" s="42" t="s">
        <v>9</v>
      </c>
      <c r="G47" s="39" t="s">
        <v>10</v>
      </c>
      <c r="H47" s="39"/>
      <c r="I47" s="39"/>
      <c r="J47" s="39"/>
      <c r="K47" s="39"/>
      <c r="L47" s="39"/>
      <c r="M47" s="39" t="s">
        <v>11</v>
      </c>
      <c r="N47" s="39"/>
      <c r="O47" s="39"/>
      <c r="P47" s="39"/>
      <c r="Q47" s="39"/>
      <c r="R47" s="44" t="s">
        <v>12</v>
      </c>
    </row>
    <row r="48" spans="1:18" ht="94.5" customHeight="1" x14ac:dyDescent="0.25">
      <c r="A48" s="37"/>
      <c r="B48" s="37"/>
      <c r="C48" s="39"/>
      <c r="D48" s="39"/>
      <c r="E48" s="39"/>
      <c r="F48" s="43"/>
      <c r="G48" s="34" t="s">
        <v>13</v>
      </c>
      <c r="H48" s="34" t="s">
        <v>14</v>
      </c>
      <c r="I48" s="34" t="s">
        <v>15</v>
      </c>
      <c r="J48" s="34" t="s">
        <v>16</v>
      </c>
      <c r="K48" s="34" t="s">
        <v>17</v>
      </c>
      <c r="L48" s="34" t="s">
        <v>18</v>
      </c>
      <c r="M48" s="34" t="s">
        <v>19</v>
      </c>
      <c r="N48" s="34" t="s">
        <v>20</v>
      </c>
      <c r="O48" s="34" t="s">
        <v>21</v>
      </c>
      <c r="P48" s="34" t="s">
        <v>22</v>
      </c>
      <c r="Q48" s="34" t="s">
        <v>23</v>
      </c>
      <c r="R48" s="44"/>
    </row>
    <row r="49" spans="1:18" x14ac:dyDescent="0.25">
      <c r="A49" s="5">
        <v>1</v>
      </c>
      <c r="B49" s="5">
        <v>2</v>
      </c>
      <c r="C49" s="5">
        <v>3</v>
      </c>
      <c r="D49" s="5">
        <v>4</v>
      </c>
      <c r="E49" s="5">
        <v>5</v>
      </c>
      <c r="F49" s="5">
        <v>6</v>
      </c>
      <c r="G49" s="5">
        <v>7</v>
      </c>
      <c r="H49" s="5">
        <v>8</v>
      </c>
      <c r="I49" s="5">
        <v>9</v>
      </c>
      <c r="J49" s="5">
        <v>10</v>
      </c>
      <c r="K49" s="5">
        <v>11</v>
      </c>
      <c r="L49" s="5">
        <v>12</v>
      </c>
      <c r="M49" s="5">
        <v>13</v>
      </c>
      <c r="N49" s="5">
        <v>14</v>
      </c>
      <c r="O49" s="5">
        <v>15</v>
      </c>
      <c r="P49" s="5">
        <v>16</v>
      </c>
      <c r="Q49" s="5">
        <v>17</v>
      </c>
      <c r="R49" s="5">
        <v>18</v>
      </c>
    </row>
    <row r="50" spans="1:18" ht="15.75" x14ac:dyDescent="0.25">
      <c r="A50" s="6"/>
      <c r="B50" s="36" t="s">
        <v>132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ht="15.75" x14ac:dyDescent="0.25">
      <c r="A51" s="6"/>
      <c r="B51" s="36" t="s">
        <v>25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ht="15.75" x14ac:dyDescent="0.25">
      <c r="A52" s="6">
        <v>185</v>
      </c>
      <c r="B52" s="59" t="s">
        <v>98</v>
      </c>
      <c r="C52" s="60">
        <v>200</v>
      </c>
      <c r="D52" s="60">
        <v>2.17</v>
      </c>
      <c r="E52" s="60">
        <v>3.89</v>
      </c>
      <c r="F52" s="60">
        <v>22.51</v>
      </c>
      <c r="G52" s="60">
        <v>119.4</v>
      </c>
      <c r="H52" s="60">
        <v>32</v>
      </c>
      <c r="I52" s="60">
        <v>4.7</v>
      </c>
      <c r="J52" s="60">
        <v>15.3</v>
      </c>
      <c r="K52" s="60">
        <v>47.4</v>
      </c>
      <c r="L52" s="60">
        <v>0.32</v>
      </c>
      <c r="M52" s="61">
        <v>20</v>
      </c>
      <c r="N52" s="61">
        <v>0.02</v>
      </c>
      <c r="O52" s="61">
        <v>0.02</v>
      </c>
      <c r="P52" s="61">
        <v>0.47</v>
      </c>
      <c r="Q52" s="61"/>
      <c r="R52" s="60">
        <v>134</v>
      </c>
    </row>
    <row r="53" spans="1:18" ht="15.75" x14ac:dyDescent="0.25">
      <c r="A53" s="6">
        <v>395</v>
      </c>
      <c r="B53" s="62" t="s">
        <v>66</v>
      </c>
      <c r="C53" s="60">
        <v>200</v>
      </c>
      <c r="D53" s="60">
        <v>2.92</v>
      </c>
      <c r="E53" s="60">
        <v>2.5</v>
      </c>
      <c r="F53" s="60">
        <v>13.28</v>
      </c>
      <c r="G53" s="60">
        <v>47</v>
      </c>
      <c r="H53" s="60">
        <v>137.12</v>
      </c>
      <c r="I53" s="60">
        <v>117.87</v>
      </c>
      <c r="J53" s="60">
        <v>13.12</v>
      </c>
      <c r="K53" s="60">
        <v>84.37</v>
      </c>
      <c r="L53" s="60">
        <v>0.12</v>
      </c>
      <c r="M53" s="60">
        <v>18.850000000000001</v>
      </c>
      <c r="N53" s="61">
        <v>3.6999999999999998E-2</v>
      </c>
      <c r="O53" s="61">
        <v>0.14099999999999999</v>
      </c>
      <c r="P53" s="61">
        <v>9.2999999999999999E-2</v>
      </c>
      <c r="Q53" s="61">
        <v>1.22</v>
      </c>
      <c r="R53" s="60">
        <v>87.5</v>
      </c>
    </row>
    <row r="54" spans="1:18" ht="15.75" x14ac:dyDescent="0.25">
      <c r="A54" s="6">
        <v>1</v>
      </c>
      <c r="B54" s="59" t="s">
        <v>133</v>
      </c>
      <c r="C54" s="60">
        <v>38</v>
      </c>
      <c r="D54" s="60">
        <v>2.4500000000000002</v>
      </c>
      <c r="E54" s="60">
        <v>7.55</v>
      </c>
      <c r="F54" s="60">
        <v>14.62</v>
      </c>
      <c r="G54" s="60">
        <v>114.9</v>
      </c>
      <c r="H54" s="60">
        <v>42.9</v>
      </c>
      <c r="I54" s="60">
        <v>9.3000000000000007</v>
      </c>
      <c r="J54" s="60">
        <v>9.9</v>
      </c>
      <c r="K54" s="60">
        <v>29.1</v>
      </c>
      <c r="L54" s="60">
        <v>0.62</v>
      </c>
      <c r="M54" s="61">
        <v>40</v>
      </c>
      <c r="N54" s="61">
        <v>0.05</v>
      </c>
      <c r="O54" s="61">
        <v>0.03</v>
      </c>
      <c r="P54" s="61">
        <v>0.49</v>
      </c>
      <c r="Q54" s="61"/>
      <c r="R54" s="60">
        <v>136</v>
      </c>
    </row>
    <row r="55" spans="1:18" ht="15.75" x14ac:dyDescent="0.25">
      <c r="A55" s="6"/>
      <c r="B55" s="59" t="s">
        <v>26</v>
      </c>
      <c r="C55" s="60">
        <v>30</v>
      </c>
      <c r="D55" s="60"/>
      <c r="E55" s="60"/>
      <c r="F55" s="60"/>
      <c r="G55" s="60"/>
      <c r="H55" s="60"/>
      <c r="I55" s="60"/>
      <c r="J55" s="60"/>
      <c r="K55" s="60"/>
      <c r="L55" s="60"/>
      <c r="M55" s="61"/>
      <c r="N55" s="61"/>
      <c r="O55" s="61"/>
      <c r="P55" s="61"/>
      <c r="Q55" s="61"/>
      <c r="R55" s="60"/>
    </row>
    <row r="56" spans="1:18" ht="15.75" x14ac:dyDescent="0.25">
      <c r="A56" s="6"/>
      <c r="B56" s="59" t="s">
        <v>27</v>
      </c>
      <c r="C56" s="60">
        <v>8</v>
      </c>
      <c r="D56" s="60"/>
      <c r="E56" s="60"/>
      <c r="F56" s="60"/>
      <c r="G56" s="60"/>
      <c r="H56" s="60"/>
      <c r="I56" s="60"/>
      <c r="J56" s="60"/>
      <c r="K56" s="60"/>
      <c r="L56" s="60"/>
      <c r="M56" s="61"/>
      <c r="N56" s="61"/>
      <c r="O56" s="61"/>
      <c r="P56" s="61"/>
      <c r="Q56" s="61"/>
      <c r="R56" s="60"/>
    </row>
    <row r="57" spans="1:18" ht="15.75" x14ac:dyDescent="0.25">
      <c r="A57" s="6">
        <v>7</v>
      </c>
      <c r="B57" s="16" t="s">
        <v>28</v>
      </c>
      <c r="C57" s="60">
        <v>10</v>
      </c>
      <c r="D57" s="60">
        <v>2.63</v>
      </c>
      <c r="E57" s="60">
        <v>2.66</v>
      </c>
      <c r="F57" s="60"/>
      <c r="G57" s="60">
        <v>110</v>
      </c>
      <c r="H57" s="60">
        <v>10</v>
      </c>
      <c r="I57" s="60">
        <v>100</v>
      </c>
      <c r="J57" s="60">
        <v>5.5</v>
      </c>
      <c r="K57" s="60">
        <v>60</v>
      </c>
      <c r="L57" s="60">
        <v>7.0000000000000007E-2</v>
      </c>
      <c r="M57" s="61">
        <v>21</v>
      </c>
      <c r="N57" s="61">
        <v>0</v>
      </c>
      <c r="O57" s="61">
        <v>0.04</v>
      </c>
      <c r="P57" s="61">
        <v>0.02</v>
      </c>
      <c r="Q57" s="61">
        <v>7.0000000000000007E-2</v>
      </c>
      <c r="R57" s="60">
        <v>34</v>
      </c>
    </row>
    <row r="58" spans="1:18" ht="15.75" x14ac:dyDescent="0.25">
      <c r="A58" s="6"/>
      <c r="B58" s="65" t="s">
        <v>30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  <c r="N58" s="61"/>
      <c r="O58" s="61"/>
      <c r="P58" s="61"/>
      <c r="Q58" s="61"/>
      <c r="R58" s="60"/>
    </row>
    <row r="59" spans="1:18" ht="15.75" x14ac:dyDescent="0.25">
      <c r="A59" s="6"/>
      <c r="B59" s="6" t="s">
        <v>67</v>
      </c>
      <c r="C59" s="60">
        <v>100</v>
      </c>
      <c r="D59" s="60"/>
      <c r="E59" s="60"/>
      <c r="F59" s="60">
        <v>13</v>
      </c>
      <c r="G59" s="60"/>
      <c r="H59" s="60"/>
      <c r="I59" s="60"/>
      <c r="J59" s="60"/>
      <c r="K59" s="60"/>
      <c r="L59" s="60"/>
      <c r="M59" s="61"/>
      <c r="N59" s="61"/>
      <c r="O59" s="61"/>
      <c r="P59" s="61"/>
      <c r="Q59" s="61"/>
      <c r="R59" s="60">
        <v>90</v>
      </c>
    </row>
    <row r="60" spans="1:18" ht="15.75" x14ac:dyDescent="0.25">
      <c r="A60" s="6"/>
      <c r="B60" s="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1"/>
      <c r="N60" s="61"/>
      <c r="O60" s="61"/>
      <c r="P60" s="61"/>
      <c r="Q60" s="61"/>
      <c r="R60" s="60"/>
    </row>
    <row r="61" spans="1:18" ht="15.75" x14ac:dyDescent="0.25">
      <c r="A61" s="6"/>
      <c r="B61" s="66" t="s">
        <v>31</v>
      </c>
      <c r="C61" s="60">
        <f>SUM(C52:C54)+C57+C59</f>
        <v>548</v>
      </c>
      <c r="D61" s="60">
        <f t="shared" ref="D61:R61" si="4">SUM(D52:D60)</f>
        <v>10.17</v>
      </c>
      <c r="E61" s="60">
        <f t="shared" si="4"/>
        <v>16.600000000000001</v>
      </c>
      <c r="F61" s="60">
        <f t="shared" si="4"/>
        <v>63.41</v>
      </c>
      <c r="G61" s="60">
        <f t="shared" si="4"/>
        <v>391.3</v>
      </c>
      <c r="H61" s="60">
        <f t="shared" si="4"/>
        <v>222.02</v>
      </c>
      <c r="I61" s="60">
        <f t="shared" si="4"/>
        <v>231.87</v>
      </c>
      <c r="J61" s="60">
        <f t="shared" si="4"/>
        <v>43.82</v>
      </c>
      <c r="K61" s="60">
        <f t="shared" si="4"/>
        <v>220.87</v>
      </c>
      <c r="L61" s="60">
        <f t="shared" si="4"/>
        <v>1.1300000000000001</v>
      </c>
      <c r="M61" s="60">
        <f t="shared" si="4"/>
        <v>99.85</v>
      </c>
      <c r="N61" s="60">
        <f t="shared" si="4"/>
        <v>0.107</v>
      </c>
      <c r="O61" s="60">
        <f t="shared" si="4"/>
        <v>0.23099999999999998</v>
      </c>
      <c r="P61" s="60">
        <f t="shared" si="4"/>
        <v>1.073</v>
      </c>
      <c r="Q61" s="60">
        <f t="shared" si="4"/>
        <v>1.29</v>
      </c>
      <c r="R61" s="60">
        <f t="shared" si="4"/>
        <v>481.5</v>
      </c>
    </row>
    <row r="62" spans="1:18" ht="15.75" x14ac:dyDescent="0.25">
      <c r="A62" s="6"/>
      <c r="B62" s="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1"/>
      <c r="N62" s="61"/>
      <c r="O62" s="61"/>
      <c r="P62" s="61"/>
      <c r="Q62" s="61"/>
      <c r="R62" s="60"/>
    </row>
    <row r="63" spans="1:18" ht="15.75" x14ac:dyDescent="0.25">
      <c r="A63" s="6"/>
      <c r="B63" s="36" t="s">
        <v>32</v>
      </c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1"/>
      <c r="N63" s="61"/>
      <c r="O63" s="61"/>
      <c r="P63" s="61"/>
      <c r="Q63" s="61"/>
      <c r="R63" s="60"/>
    </row>
    <row r="64" spans="1:18" ht="15.75" x14ac:dyDescent="0.25">
      <c r="A64" s="6">
        <v>15</v>
      </c>
      <c r="B64" s="59" t="s">
        <v>140</v>
      </c>
      <c r="C64" s="67">
        <v>50</v>
      </c>
      <c r="D64" s="67">
        <v>0.2</v>
      </c>
      <c r="E64" s="67">
        <v>1.27</v>
      </c>
      <c r="F64" s="67">
        <v>0.27</v>
      </c>
      <c r="G64" s="67">
        <v>225</v>
      </c>
      <c r="H64" s="67">
        <v>35</v>
      </c>
      <c r="I64" s="67">
        <v>5.8</v>
      </c>
      <c r="J64" s="67">
        <v>3.35</v>
      </c>
      <c r="K64" s="67">
        <v>7.05</v>
      </c>
      <c r="L64" s="67">
        <v>0.15</v>
      </c>
      <c r="M64" s="68"/>
      <c r="N64" s="68">
        <v>6.04</v>
      </c>
      <c r="O64" s="68">
        <v>4.0000000000000001E-3</v>
      </c>
      <c r="P64" s="68">
        <v>0.02</v>
      </c>
      <c r="Q64" s="68">
        <v>1.37</v>
      </c>
      <c r="R64" s="67">
        <v>14.95</v>
      </c>
    </row>
    <row r="65" spans="1:18" ht="15.75" x14ac:dyDescent="0.25">
      <c r="A65" s="6">
        <v>59</v>
      </c>
      <c r="B65" s="62" t="s">
        <v>135</v>
      </c>
      <c r="C65" s="67">
        <v>250</v>
      </c>
      <c r="D65" s="67">
        <v>1.73</v>
      </c>
      <c r="E65" s="67">
        <v>4.88</v>
      </c>
      <c r="F65" s="67">
        <v>12.2</v>
      </c>
      <c r="G65" s="67">
        <v>259</v>
      </c>
      <c r="H65" s="67">
        <v>366</v>
      </c>
      <c r="I65" s="67">
        <v>42.5</v>
      </c>
      <c r="J65" s="67">
        <v>25.45</v>
      </c>
      <c r="K65" s="67">
        <v>51.67</v>
      </c>
      <c r="L65" s="67">
        <v>1.1599999999999999</v>
      </c>
      <c r="M65" s="68"/>
      <c r="N65" s="68">
        <v>4.4999999999999998E-2</v>
      </c>
      <c r="O65" s="68">
        <v>0.04</v>
      </c>
      <c r="P65" s="68">
        <v>0.51</v>
      </c>
      <c r="Q65" s="68">
        <v>8.0299999999999994</v>
      </c>
      <c r="R65" s="67">
        <v>100.36</v>
      </c>
    </row>
    <row r="66" spans="1:18" ht="15.75" x14ac:dyDescent="0.25">
      <c r="A66" s="6"/>
      <c r="B66" s="62" t="s">
        <v>53</v>
      </c>
      <c r="C66" s="67">
        <v>11</v>
      </c>
      <c r="D66" s="67">
        <v>0.28599999999999998</v>
      </c>
      <c r="E66" s="67">
        <v>1.65</v>
      </c>
      <c r="F66" s="67">
        <v>0.4</v>
      </c>
      <c r="G66" s="67"/>
      <c r="H66" s="67"/>
      <c r="I66" s="67"/>
      <c r="J66" s="67"/>
      <c r="K66" s="67"/>
      <c r="L66" s="67"/>
      <c r="M66" s="68"/>
      <c r="N66" s="68"/>
      <c r="O66" s="68"/>
      <c r="P66" s="68"/>
      <c r="Q66" s="68"/>
      <c r="R66" s="67">
        <v>17.600000000000001</v>
      </c>
    </row>
    <row r="67" spans="1:18" ht="15.75" x14ac:dyDescent="0.25">
      <c r="A67" s="6">
        <v>276</v>
      </c>
      <c r="B67" s="59" t="s">
        <v>136</v>
      </c>
      <c r="C67" s="60">
        <v>200</v>
      </c>
      <c r="D67" s="60">
        <v>27.53</v>
      </c>
      <c r="E67" s="60">
        <v>7.47</v>
      </c>
      <c r="F67" s="60">
        <v>21.95</v>
      </c>
      <c r="G67" s="60">
        <v>219.5</v>
      </c>
      <c r="H67" s="60">
        <v>1156</v>
      </c>
      <c r="I67" s="60">
        <v>31.1</v>
      </c>
      <c r="J67" s="60">
        <v>65.7</v>
      </c>
      <c r="K67" s="60">
        <v>337</v>
      </c>
      <c r="L67" s="60">
        <v>4.03</v>
      </c>
      <c r="M67" s="61">
        <v>24</v>
      </c>
      <c r="N67" s="61">
        <v>0.21</v>
      </c>
      <c r="O67" s="61">
        <v>0.34</v>
      </c>
      <c r="P67" s="61">
        <v>6.68</v>
      </c>
      <c r="Q67" s="61">
        <v>8.9700000000000006</v>
      </c>
      <c r="R67" s="60">
        <v>509</v>
      </c>
    </row>
    <row r="68" spans="1:18" ht="15.75" x14ac:dyDescent="0.25">
      <c r="A68" s="6">
        <v>376</v>
      </c>
      <c r="B68" s="62" t="s">
        <v>36</v>
      </c>
      <c r="C68" s="60">
        <v>200</v>
      </c>
      <c r="D68" s="60">
        <v>0.44</v>
      </c>
      <c r="E68" s="60"/>
      <c r="F68" s="60">
        <v>27.6</v>
      </c>
      <c r="G68" s="60">
        <v>2.5</v>
      </c>
      <c r="H68" s="60">
        <v>56.4</v>
      </c>
      <c r="I68" s="60">
        <v>31.8</v>
      </c>
      <c r="J68" s="60">
        <v>6</v>
      </c>
      <c r="K68" s="60">
        <v>15.4</v>
      </c>
      <c r="L68" s="60">
        <v>1.25</v>
      </c>
      <c r="M68" s="61"/>
      <c r="N68" s="61">
        <v>2E-3</v>
      </c>
      <c r="O68" s="61">
        <v>6.0000000000000001E-3</v>
      </c>
      <c r="P68" s="61">
        <v>0.14000000000000001</v>
      </c>
      <c r="Q68" s="61">
        <v>0.4</v>
      </c>
      <c r="R68" s="60">
        <v>113</v>
      </c>
    </row>
    <row r="69" spans="1:18" ht="15.75" x14ac:dyDescent="0.25">
      <c r="A69" s="6">
        <v>1</v>
      </c>
      <c r="B69" s="62" t="s">
        <v>37</v>
      </c>
      <c r="C69" s="60">
        <v>40</v>
      </c>
      <c r="D69" s="60">
        <v>2.64</v>
      </c>
      <c r="E69" s="60"/>
      <c r="F69" s="60">
        <v>13.36</v>
      </c>
      <c r="G69" s="60">
        <v>244</v>
      </c>
      <c r="H69" s="60">
        <v>97</v>
      </c>
      <c r="I69" s="60">
        <v>14</v>
      </c>
      <c r="J69" s="60">
        <v>18.8</v>
      </c>
      <c r="K69" s="60">
        <v>63.2</v>
      </c>
      <c r="L69" s="60">
        <v>1.56</v>
      </c>
      <c r="M69" s="61"/>
      <c r="N69" s="61">
        <v>7.0000000000000007E-2</v>
      </c>
      <c r="O69" s="61">
        <v>3.2000000000000001E-2</v>
      </c>
      <c r="P69" s="61">
        <v>0.28000000000000003</v>
      </c>
      <c r="Q69" s="61"/>
      <c r="R69" s="60">
        <v>69.599999999999994</v>
      </c>
    </row>
    <row r="70" spans="1:18" ht="15.75" x14ac:dyDescent="0.25">
      <c r="A70" s="6"/>
      <c r="B70" s="6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1"/>
      <c r="N70" s="61"/>
      <c r="O70" s="61"/>
      <c r="P70" s="61"/>
      <c r="Q70" s="61"/>
      <c r="R70" s="60"/>
    </row>
    <row r="71" spans="1:18" ht="15.75" x14ac:dyDescent="0.25">
      <c r="A71" s="6"/>
      <c r="B71" s="66" t="s">
        <v>38</v>
      </c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1"/>
      <c r="N71" s="61"/>
      <c r="O71" s="61"/>
      <c r="P71" s="61"/>
      <c r="Q71" s="61"/>
      <c r="R71" s="60"/>
    </row>
    <row r="72" spans="1:18" ht="15.75" x14ac:dyDescent="0.25">
      <c r="A72" s="6"/>
      <c r="B72" s="6"/>
      <c r="C72" s="60">
        <f>SUM(C64:C71)</f>
        <v>751</v>
      </c>
      <c r="D72" s="60">
        <f t="shared" ref="D72:R72" si="5">SUM(D64:D71)</f>
        <v>32.826000000000001</v>
      </c>
      <c r="E72" s="60">
        <f t="shared" si="5"/>
        <v>15.27</v>
      </c>
      <c r="F72" s="60">
        <f t="shared" si="5"/>
        <v>75.78</v>
      </c>
      <c r="G72" s="60">
        <f t="shared" si="5"/>
        <v>950</v>
      </c>
      <c r="H72" s="60">
        <f t="shared" si="5"/>
        <v>1710.4</v>
      </c>
      <c r="I72" s="60">
        <f t="shared" si="5"/>
        <v>125.2</v>
      </c>
      <c r="J72" s="60">
        <f t="shared" si="5"/>
        <v>119.3</v>
      </c>
      <c r="K72" s="60">
        <f t="shared" si="5"/>
        <v>474.32</v>
      </c>
      <c r="L72" s="60">
        <f t="shared" si="5"/>
        <v>8.15</v>
      </c>
      <c r="M72" s="60">
        <f t="shared" si="5"/>
        <v>24</v>
      </c>
      <c r="N72" s="60">
        <f t="shared" si="5"/>
        <v>6.367</v>
      </c>
      <c r="O72" s="60">
        <f t="shared" si="5"/>
        <v>0.42200000000000004</v>
      </c>
      <c r="P72" s="60">
        <f t="shared" si="5"/>
        <v>7.63</v>
      </c>
      <c r="Q72" s="60">
        <f t="shared" si="5"/>
        <v>18.769999999999996</v>
      </c>
      <c r="R72" s="60">
        <f t="shared" si="5"/>
        <v>824.51</v>
      </c>
    </row>
    <row r="73" spans="1:18" ht="15.75" x14ac:dyDescent="0.25">
      <c r="A73" s="6"/>
      <c r="B73" s="65" t="s">
        <v>39</v>
      </c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1"/>
      <c r="N73" s="61"/>
      <c r="O73" s="61"/>
      <c r="P73" s="61"/>
      <c r="Q73" s="61"/>
      <c r="R73" s="60"/>
    </row>
    <row r="74" spans="1:18" ht="15.75" x14ac:dyDescent="0.25">
      <c r="A74" s="6">
        <v>256</v>
      </c>
      <c r="B74" s="59" t="s">
        <v>137</v>
      </c>
      <c r="C74" s="67">
        <v>80</v>
      </c>
      <c r="D74" s="67">
        <v>6.54</v>
      </c>
      <c r="E74" s="67">
        <v>2.1</v>
      </c>
      <c r="F74" s="67">
        <v>4.58</v>
      </c>
      <c r="G74" s="67">
        <v>143.1</v>
      </c>
      <c r="H74" s="67">
        <v>137.68</v>
      </c>
      <c r="I74" s="67">
        <v>13.15</v>
      </c>
      <c r="J74" s="67">
        <v>13.93</v>
      </c>
      <c r="K74" s="67">
        <v>84.1</v>
      </c>
      <c r="L74" s="67">
        <v>0.37</v>
      </c>
      <c r="M74" s="68">
        <v>11.18</v>
      </c>
      <c r="N74" s="68">
        <v>4.2999999999999997E-2</v>
      </c>
      <c r="O74" s="68">
        <v>3.4000000000000002E-2</v>
      </c>
      <c r="P74" s="68">
        <v>0.93</v>
      </c>
      <c r="Q74" s="68">
        <v>0.15</v>
      </c>
      <c r="R74" s="67">
        <v>63.6</v>
      </c>
    </row>
    <row r="75" spans="1:18" ht="15.75" x14ac:dyDescent="0.25">
      <c r="A75" s="102" t="s">
        <v>126</v>
      </c>
      <c r="B75" s="59" t="s">
        <v>104</v>
      </c>
      <c r="C75" s="67">
        <v>20</v>
      </c>
      <c r="D75" s="67">
        <v>0.3</v>
      </c>
      <c r="E75" s="67">
        <v>1.4</v>
      </c>
      <c r="F75" s="67">
        <v>0.5</v>
      </c>
      <c r="G75" s="67">
        <v>64</v>
      </c>
      <c r="H75" s="67">
        <v>33.799999999999997</v>
      </c>
      <c r="I75" s="67">
        <v>4.72</v>
      </c>
      <c r="J75" s="67">
        <v>3.68</v>
      </c>
      <c r="K75" s="67">
        <v>7.34</v>
      </c>
      <c r="L75" s="67">
        <v>0.12</v>
      </c>
      <c r="M75" s="68">
        <v>5.0000000000000001E-3</v>
      </c>
      <c r="N75" s="68">
        <v>7.0000000000000001E-3</v>
      </c>
      <c r="O75" s="68">
        <v>7.0000000000000007E-2</v>
      </c>
      <c r="P75" s="68">
        <v>1.0900000000000001</v>
      </c>
      <c r="Q75" s="68">
        <v>0.46</v>
      </c>
      <c r="R75" s="67">
        <v>23</v>
      </c>
    </row>
    <row r="76" spans="1:18" ht="15.75" x14ac:dyDescent="0.25">
      <c r="A76" s="6">
        <v>398</v>
      </c>
      <c r="B76" s="62" t="s">
        <v>74</v>
      </c>
      <c r="C76" s="60">
        <v>200</v>
      </c>
      <c r="D76" s="60">
        <v>6.0999999999999999E-2</v>
      </c>
      <c r="E76" s="60"/>
      <c r="F76" s="60">
        <v>18.670000000000002</v>
      </c>
      <c r="G76" s="60">
        <v>0.05</v>
      </c>
      <c r="H76" s="60">
        <v>0.66</v>
      </c>
      <c r="I76" s="60">
        <v>11.2</v>
      </c>
      <c r="J76" s="60">
        <v>9.89</v>
      </c>
      <c r="K76" s="60">
        <v>1.5</v>
      </c>
      <c r="L76" s="60">
        <v>3.01</v>
      </c>
      <c r="M76" s="61"/>
      <c r="N76" s="61"/>
      <c r="O76" s="61">
        <v>0</v>
      </c>
      <c r="P76" s="61">
        <v>2.5999999999999999E-2</v>
      </c>
      <c r="Q76" s="71">
        <v>90</v>
      </c>
      <c r="R76" s="60">
        <v>79</v>
      </c>
    </row>
    <row r="77" spans="1:18" ht="15.75" x14ac:dyDescent="0.25">
      <c r="A77" s="6">
        <v>1</v>
      </c>
      <c r="B77" s="59" t="s">
        <v>75</v>
      </c>
      <c r="C77" s="60">
        <v>20</v>
      </c>
      <c r="D77" s="60">
        <v>2.4500000000000002</v>
      </c>
      <c r="E77" s="60">
        <v>7.55</v>
      </c>
      <c r="F77" s="60">
        <v>14.62</v>
      </c>
      <c r="G77" s="60">
        <v>114.9</v>
      </c>
      <c r="H77" s="60">
        <v>42.9</v>
      </c>
      <c r="I77" s="60">
        <v>9.3000000000000007</v>
      </c>
      <c r="J77" s="60">
        <v>9.9</v>
      </c>
      <c r="K77" s="60">
        <v>29.1</v>
      </c>
      <c r="L77" s="60">
        <v>0.62</v>
      </c>
      <c r="M77" s="61">
        <v>40</v>
      </c>
      <c r="N77" s="61">
        <v>0.05</v>
      </c>
      <c r="O77" s="61">
        <v>0.03</v>
      </c>
      <c r="P77" s="61">
        <v>0.49</v>
      </c>
      <c r="Q77" s="61"/>
      <c r="R77" s="60">
        <v>136</v>
      </c>
    </row>
    <row r="78" spans="1:18" ht="15.75" x14ac:dyDescent="0.25">
      <c r="A78" s="6"/>
      <c r="B78" s="59" t="s">
        <v>138</v>
      </c>
      <c r="C78" s="67">
        <v>20</v>
      </c>
      <c r="D78" s="67">
        <v>1.48</v>
      </c>
      <c r="E78" s="67">
        <v>1.96</v>
      </c>
      <c r="F78" s="67">
        <v>14.8</v>
      </c>
      <c r="G78" s="67"/>
      <c r="H78" s="67"/>
      <c r="I78" s="67"/>
      <c r="J78" s="67"/>
      <c r="K78" s="67"/>
      <c r="L78" s="67"/>
      <c r="M78" s="68"/>
      <c r="N78" s="68"/>
      <c r="O78" s="68"/>
      <c r="P78" s="68"/>
      <c r="Q78" s="68"/>
      <c r="R78" s="67">
        <v>83.16</v>
      </c>
    </row>
    <row r="79" spans="1:18" ht="15.75" x14ac:dyDescent="0.25">
      <c r="A79" s="6"/>
      <c r="B79" s="59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8"/>
      <c r="N79" s="68"/>
      <c r="O79" s="68"/>
      <c r="P79" s="68"/>
      <c r="Q79" s="68"/>
      <c r="R79" s="67"/>
    </row>
    <row r="80" spans="1:18" ht="15.75" x14ac:dyDescent="0.25">
      <c r="A80" s="6"/>
      <c r="B80" s="66" t="s">
        <v>43</v>
      </c>
      <c r="C80" s="60">
        <f>SUM(C74:C79)</f>
        <v>340</v>
      </c>
      <c r="D80" s="60">
        <f>SUM(D74:D79)</f>
        <v>10.831</v>
      </c>
      <c r="E80" s="60">
        <f>SUM(E74:E79)</f>
        <v>13.010000000000002</v>
      </c>
      <c r="F80" s="60">
        <f>SUM(F74:Q79)</f>
        <v>936.75499999999965</v>
      </c>
      <c r="G80" s="60">
        <f t="shared" ref="G80:Q80" si="6">SUM(G75:G79)</f>
        <v>178.95</v>
      </c>
      <c r="H80" s="60">
        <f t="shared" si="6"/>
        <v>77.359999999999985</v>
      </c>
      <c r="I80" s="60">
        <f t="shared" si="6"/>
        <v>25.22</v>
      </c>
      <c r="J80" s="60">
        <f t="shared" si="6"/>
        <v>23.47</v>
      </c>
      <c r="K80" s="60">
        <f t="shared" si="6"/>
        <v>37.94</v>
      </c>
      <c r="L80" s="60">
        <f t="shared" si="6"/>
        <v>3.75</v>
      </c>
      <c r="M80" s="60">
        <f t="shared" si="6"/>
        <v>40.005000000000003</v>
      </c>
      <c r="N80" s="60">
        <f t="shared" si="6"/>
        <v>5.7000000000000002E-2</v>
      </c>
      <c r="O80" s="60">
        <f t="shared" si="6"/>
        <v>0.1</v>
      </c>
      <c r="P80" s="60">
        <f t="shared" si="6"/>
        <v>1.6060000000000001</v>
      </c>
      <c r="Q80" s="60">
        <f t="shared" si="6"/>
        <v>90.46</v>
      </c>
      <c r="R80" s="60">
        <f>SUM(R74:R79)</f>
        <v>384.76</v>
      </c>
    </row>
    <row r="81" spans="1:18" ht="15.75" x14ac:dyDescent="0.25">
      <c r="A81" s="6"/>
      <c r="B81" s="66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</row>
    <row r="82" spans="1:18" ht="15.75" x14ac:dyDescent="0.25">
      <c r="A82" s="6"/>
      <c r="B82" s="6" t="s">
        <v>44</v>
      </c>
      <c r="C82" s="71">
        <f t="shared" ref="C82:R82" si="7">SUM(C61,C72,C80)</f>
        <v>1639</v>
      </c>
      <c r="D82" s="71">
        <f t="shared" si="7"/>
        <v>53.826999999999998</v>
      </c>
      <c r="E82" s="71">
        <f t="shared" si="7"/>
        <v>44.88</v>
      </c>
      <c r="F82" s="71">
        <f t="shared" si="7"/>
        <v>1075.9449999999997</v>
      </c>
      <c r="G82" s="71">
        <f t="shared" si="7"/>
        <v>1520.25</v>
      </c>
      <c r="H82" s="71">
        <f t="shared" si="7"/>
        <v>2009.78</v>
      </c>
      <c r="I82" s="71">
        <f t="shared" si="7"/>
        <v>382.28999999999996</v>
      </c>
      <c r="J82" s="71">
        <f t="shared" si="7"/>
        <v>186.59</v>
      </c>
      <c r="K82" s="71">
        <f t="shared" si="7"/>
        <v>733.13000000000011</v>
      </c>
      <c r="L82" s="71">
        <f t="shared" si="7"/>
        <v>13.030000000000001</v>
      </c>
      <c r="M82" s="71">
        <f t="shared" si="7"/>
        <v>163.85499999999999</v>
      </c>
      <c r="N82" s="71">
        <f t="shared" si="7"/>
        <v>6.5310000000000006</v>
      </c>
      <c r="O82" s="71">
        <f t="shared" si="7"/>
        <v>0.753</v>
      </c>
      <c r="P82" s="71">
        <f t="shared" si="7"/>
        <v>10.308999999999999</v>
      </c>
      <c r="Q82" s="71">
        <f t="shared" si="7"/>
        <v>110.51999999999998</v>
      </c>
      <c r="R82" s="71">
        <f t="shared" si="7"/>
        <v>1690.77</v>
      </c>
    </row>
  </sheetData>
  <mergeCells count="26">
    <mergeCell ref="D45:R45"/>
    <mergeCell ref="A47:A48"/>
    <mergeCell ref="B47:B48"/>
    <mergeCell ref="C47:C48"/>
    <mergeCell ref="D47:D48"/>
    <mergeCell ref="E47:E48"/>
    <mergeCell ref="F47:F48"/>
    <mergeCell ref="G47:L47"/>
    <mergeCell ref="M47:Q47"/>
    <mergeCell ref="R47:R48"/>
    <mergeCell ref="F6:F7"/>
    <mergeCell ref="G6:L6"/>
    <mergeCell ref="M6:Q6"/>
    <mergeCell ref="R6:R7"/>
    <mergeCell ref="D42:R42"/>
    <mergeCell ref="D43:R43"/>
    <mergeCell ref="D1:H1"/>
    <mergeCell ref="N1:R1"/>
    <mergeCell ref="D2:H2"/>
    <mergeCell ref="N2:R2"/>
    <mergeCell ref="D4:R4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78" orientation="portrait" horizontalDpi="180" verticalDpi="180" r:id="rId1"/>
  <rowBreaks count="1" manualBreakCount="1">
    <brk id="4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4"/>
  <sheetViews>
    <sheetView view="pageBreakPreview" topLeftCell="A37" zoomScaleNormal="100" zoomScaleSheetLayoutView="100" workbookViewId="0">
      <selection activeCell="D46" sqref="D46:R46"/>
    </sheetView>
  </sheetViews>
  <sheetFormatPr defaultRowHeight="15" x14ac:dyDescent="0.25"/>
  <cols>
    <col min="2" max="2" width="46.5703125" customWidth="1"/>
    <col min="3" max="3" width="8.5703125" customWidth="1"/>
    <col min="4" max="4" width="9.42578125" customWidth="1"/>
    <col min="5" max="5" width="7" bestFit="1" customWidth="1"/>
    <col min="6" max="6" width="7.7109375" customWidth="1"/>
    <col min="7" max="7" width="9.5703125" hidden="1" customWidth="1"/>
    <col min="8" max="8" width="10.85546875" hidden="1" customWidth="1"/>
    <col min="9" max="12" width="9.42578125" hidden="1" customWidth="1"/>
    <col min="13" max="13" width="10.85546875" hidden="1" customWidth="1"/>
    <col min="14" max="14" width="9.5703125" hidden="1" customWidth="1"/>
    <col min="15" max="17" width="9.42578125" hidden="1" customWidth="1"/>
    <col min="18" max="18" width="10.42578125" customWidth="1"/>
    <col min="19" max="19" width="9.42578125" bestFit="1" customWidth="1"/>
    <col min="258" max="258" width="31.140625" customWidth="1"/>
    <col min="259" max="259" width="11.28515625" customWidth="1"/>
    <col min="260" max="260" width="11.85546875" customWidth="1"/>
    <col min="261" max="261" width="11.140625" customWidth="1"/>
    <col min="262" max="262" width="8.7109375" customWidth="1"/>
    <col min="263" max="273" width="0" hidden="1" customWidth="1"/>
    <col min="274" max="274" width="10.42578125" customWidth="1"/>
    <col min="275" max="275" width="9.42578125" bestFit="1" customWidth="1"/>
    <col min="514" max="514" width="31.140625" customWidth="1"/>
    <col min="515" max="515" width="11.28515625" customWidth="1"/>
    <col min="516" max="516" width="11.85546875" customWidth="1"/>
    <col min="517" max="517" width="11.140625" customWidth="1"/>
    <col min="518" max="518" width="8.7109375" customWidth="1"/>
    <col min="519" max="529" width="0" hidden="1" customWidth="1"/>
    <col min="530" max="530" width="10.42578125" customWidth="1"/>
    <col min="531" max="531" width="9.42578125" bestFit="1" customWidth="1"/>
    <col min="770" max="770" width="31.140625" customWidth="1"/>
    <col min="771" max="771" width="11.28515625" customWidth="1"/>
    <col min="772" max="772" width="11.85546875" customWidth="1"/>
    <col min="773" max="773" width="11.140625" customWidth="1"/>
    <col min="774" max="774" width="8.7109375" customWidth="1"/>
    <col min="775" max="785" width="0" hidden="1" customWidth="1"/>
    <col min="786" max="786" width="10.42578125" customWidth="1"/>
    <col min="787" max="787" width="9.42578125" bestFit="1" customWidth="1"/>
    <col min="1026" max="1026" width="31.140625" customWidth="1"/>
    <col min="1027" max="1027" width="11.28515625" customWidth="1"/>
    <col min="1028" max="1028" width="11.85546875" customWidth="1"/>
    <col min="1029" max="1029" width="11.140625" customWidth="1"/>
    <col min="1030" max="1030" width="8.7109375" customWidth="1"/>
    <col min="1031" max="1041" width="0" hidden="1" customWidth="1"/>
    <col min="1042" max="1042" width="10.42578125" customWidth="1"/>
    <col min="1043" max="1043" width="9.42578125" bestFit="1" customWidth="1"/>
    <col min="1282" max="1282" width="31.140625" customWidth="1"/>
    <col min="1283" max="1283" width="11.28515625" customWidth="1"/>
    <col min="1284" max="1284" width="11.85546875" customWidth="1"/>
    <col min="1285" max="1285" width="11.140625" customWidth="1"/>
    <col min="1286" max="1286" width="8.7109375" customWidth="1"/>
    <col min="1287" max="1297" width="0" hidden="1" customWidth="1"/>
    <col min="1298" max="1298" width="10.42578125" customWidth="1"/>
    <col min="1299" max="1299" width="9.42578125" bestFit="1" customWidth="1"/>
    <col min="1538" max="1538" width="31.140625" customWidth="1"/>
    <col min="1539" max="1539" width="11.28515625" customWidth="1"/>
    <col min="1540" max="1540" width="11.85546875" customWidth="1"/>
    <col min="1541" max="1541" width="11.140625" customWidth="1"/>
    <col min="1542" max="1542" width="8.7109375" customWidth="1"/>
    <col min="1543" max="1553" width="0" hidden="1" customWidth="1"/>
    <col min="1554" max="1554" width="10.42578125" customWidth="1"/>
    <col min="1555" max="1555" width="9.42578125" bestFit="1" customWidth="1"/>
    <col min="1794" max="1794" width="31.140625" customWidth="1"/>
    <col min="1795" max="1795" width="11.28515625" customWidth="1"/>
    <col min="1796" max="1796" width="11.85546875" customWidth="1"/>
    <col min="1797" max="1797" width="11.140625" customWidth="1"/>
    <col min="1798" max="1798" width="8.7109375" customWidth="1"/>
    <col min="1799" max="1809" width="0" hidden="1" customWidth="1"/>
    <col min="1810" max="1810" width="10.42578125" customWidth="1"/>
    <col min="1811" max="1811" width="9.42578125" bestFit="1" customWidth="1"/>
    <col min="2050" max="2050" width="31.140625" customWidth="1"/>
    <col min="2051" max="2051" width="11.28515625" customWidth="1"/>
    <col min="2052" max="2052" width="11.85546875" customWidth="1"/>
    <col min="2053" max="2053" width="11.140625" customWidth="1"/>
    <col min="2054" max="2054" width="8.7109375" customWidth="1"/>
    <col min="2055" max="2065" width="0" hidden="1" customWidth="1"/>
    <col min="2066" max="2066" width="10.42578125" customWidth="1"/>
    <col min="2067" max="2067" width="9.42578125" bestFit="1" customWidth="1"/>
    <col min="2306" max="2306" width="31.140625" customWidth="1"/>
    <col min="2307" max="2307" width="11.28515625" customWidth="1"/>
    <col min="2308" max="2308" width="11.85546875" customWidth="1"/>
    <col min="2309" max="2309" width="11.140625" customWidth="1"/>
    <col min="2310" max="2310" width="8.7109375" customWidth="1"/>
    <col min="2311" max="2321" width="0" hidden="1" customWidth="1"/>
    <col min="2322" max="2322" width="10.42578125" customWidth="1"/>
    <col min="2323" max="2323" width="9.42578125" bestFit="1" customWidth="1"/>
    <col min="2562" max="2562" width="31.140625" customWidth="1"/>
    <col min="2563" max="2563" width="11.28515625" customWidth="1"/>
    <col min="2564" max="2564" width="11.85546875" customWidth="1"/>
    <col min="2565" max="2565" width="11.140625" customWidth="1"/>
    <col min="2566" max="2566" width="8.7109375" customWidth="1"/>
    <col min="2567" max="2577" width="0" hidden="1" customWidth="1"/>
    <col min="2578" max="2578" width="10.42578125" customWidth="1"/>
    <col min="2579" max="2579" width="9.42578125" bestFit="1" customWidth="1"/>
    <col min="2818" max="2818" width="31.140625" customWidth="1"/>
    <col min="2819" max="2819" width="11.28515625" customWidth="1"/>
    <col min="2820" max="2820" width="11.85546875" customWidth="1"/>
    <col min="2821" max="2821" width="11.140625" customWidth="1"/>
    <col min="2822" max="2822" width="8.7109375" customWidth="1"/>
    <col min="2823" max="2833" width="0" hidden="1" customWidth="1"/>
    <col min="2834" max="2834" width="10.42578125" customWidth="1"/>
    <col min="2835" max="2835" width="9.42578125" bestFit="1" customWidth="1"/>
    <col min="3074" max="3074" width="31.140625" customWidth="1"/>
    <col min="3075" max="3075" width="11.28515625" customWidth="1"/>
    <col min="3076" max="3076" width="11.85546875" customWidth="1"/>
    <col min="3077" max="3077" width="11.140625" customWidth="1"/>
    <col min="3078" max="3078" width="8.7109375" customWidth="1"/>
    <col min="3079" max="3089" width="0" hidden="1" customWidth="1"/>
    <col min="3090" max="3090" width="10.42578125" customWidth="1"/>
    <col min="3091" max="3091" width="9.42578125" bestFit="1" customWidth="1"/>
    <col min="3330" max="3330" width="31.140625" customWidth="1"/>
    <col min="3331" max="3331" width="11.28515625" customWidth="1"/>
    <col min="3332" max="3332" width="11.85546875" customWidth="1"/>
    <col min="3333" max="3333" width="11.140625" customWidth="1"/>
    <col min="3334" max="3334" width="8.7109375" customWidth="1"/>
    <col min="3335" max="3345" width="0" hidden="1" customWidth="1"/>
    <col min="3346" max="3346" width="10.42578125" customWidth="1"/>
    <col min="3347" max="3347" width="9.42578125" bestFit="1" customWidth="1"/>
    <col min="3586" max="3586" width="31.140625" customWidth="1"/>
    <col min="3587" max="3587" width="11.28515625" customWidth="1"/>
    <col min="3588" max="3588" width="11.85546875" customWidth="1"/>
    <col min="3589" max="3589" width="11.140625" customWidth="1"/>
    <col min="3590" max="3590" width="8.7109375" customWidth="1"/>
    <col min="3591" max="3601" width="0" hidden="1" customWidth="1"/>
    <col min="3602" max="3602" width="10.42578125" customWidth="1"/>
    <col min="3603" max="3603" width="9.42578125" bestFit="1" customWidth="1"/>
    <col min="3842" max="3842" width="31.140625" customWidth="1"/>
    <col min="3843" max="3843" width="11.28515625" customWidth="1"/>
    <col min="3844" max="3844" width="11.85546875" customWidth="1"/>
    <col min="3845" max="3845" width="11.140625" customWidth="1"/>
    <col min="3846" max="3846" width="8.7109375" customWidth="1"/>
    <col min="3847" max="3857" width="0" hidden="1" customWidth="1"/>
    <col min="3858" max="3858" width="10.42578125" customWidth="1"/>
    <col min="3859" max="3859" width="9.42578125" bestFit="1" customWidth="1"/>
    <col min="4098" max="4098" width="31.140625" customWidth="1"/>
    <col min="4099" max="4099" width="11.28515625" customWidth="1"/>
    <col min="4100" max="4100" width="11.85546875" customWidth="1"/>
    <col min="4101" max="4101" width="11.140625" customWidth="1"/>
    <col min="4102" max="4102" width="8.7109375" customWidth="1"/>
    <col min="4103" max="4113" width="0" hidden="1" customWidth="1"/>
    <col min="4114" max="4114" width="10.42578125" customWidth="1"/>
    <col min="4115" max="4115" width="9.42578125" bestFit="1" customWidth="1"/>
    <col min="4354" max="4354" width="31.140625" customWidth="1"/>
    <col min="4355" max="4355" width="11.28515625" customWidth="1"/>
    <col min="4356" max="4356" width="11.85546875" customWidth="1"/>
    <col min="4357" max="4357" width="11.140625" customWidth="1"/>
    <col min="4358" max="4358" width="8.7109375" customWidth="1"/>
    <col min="4359" max="4369" width="0" hidden="1" customWidth="1"/>
    <col min="4370" max="4370" width="10.42578125" customWidth="1"/>
    <col min="4371" max="4371" width="9.42578125" bestFit="1" customWidth="1"/>
    <col min="4610" max="4610" width="31.140625" customWidth="1"/>
    <col min="4611" max="4611" width="11.28515625" customWidth="1"/>
    <col min="4612" max="4612" width="11.85546875" customWidth="1"/>
    <col min="4613" max="4613" width="11.140625" customWidth="1"/>
    <col min="4614" max="4614" width="8.7109375" customWidth="1"/>
    <col min="4615" max="4625" width="0" hidden="1" customWidth="1"/>
    <col min="4626" max="4626" width="10.42578125" customWidth="1"/>
    <col min="4627" max="4627" width="9.42578125" bestFit="1" customWidth="1"/>
    <col min="4866" max="4866" width="31.140625" customWidth="1"/>
    <col min="4867" max="4867" width="11.28515625" customWidth="1"/>
    <col min="4868" max="4868" width="11.85546875" customWidth="1"/>
    <col min="4869" max="4869" width="11.140625" customWidth="1"/>
    <col min="4870" max="4870" width="8.7109375" customWidth="1"/>
    <col min="4871" max="4881" width="0" hidden="1" customWidth="1"/>
    <col min="4882" max="4882" width="10.42578125" customWidth="1"/>
    <col min="4883" max="4883" width="9.42578125" bestFit="1" customWidth="1"/>
    <col min="5122" max="5122" width="31.140625" customWidth="1"/>
    <col min="5123" max="5123" width="11.28515625" customWidth="1"/>
    <col min="5124" max="5124" width="11.85546875" customWidth="1"/>
    <col min="5125" max="5125" width="11.140625" customWidth="1"/>
    <col min="5126" max="5126" width="8.7109375" customWidth="1"/>
    <col min="5127" max="5137" width="0" hidden="1" customWidth="1"/>
    <col min="5138" max="5138" width="10.42578125" customWidth="1"/>
    <col min="5139" max="5139" width="9.42578125" bestFit="1" customWidth="1"/>
    <col min="5378" max="5378" width="31.140625" customWidth="1"/>
    <col min="5379" max="5379" width="11.28515625" customWidth="1"/>
    <col min="5380" max="5380" width="11.85546875" customWidth="1"/>
    <col min="5381" max="5381" width="11.140625" customWidth="1"/>
    <col min="5382" max="5382" width="8.7109375" customWidth="1"/>
    <col min="5383" max="5393" width="0" hidden="1" customWidth="1"/>
    <col min="5394" max="5394" width="10.42578125" customWidth="1"/>
    <col min="5395" max="5395" width="9.42578125" bestFit="1" customWidth="1"/>
    <col min="5634" max="5634" width="31.140625" customWidth="1"/>
    <col min="5635" max="5635" width="11.28515625" customWidth="1"/>
    <col min="5636" max="5636" width="11.85546875" customWidth="1"/>
    <col min="5637" max="5637" width="11.140625" customWidth="1"/>
    <col min="5638" max="5638" width="8.7109375" customWidth="1"/>
    <col min="5639" max="5649" width="0" hidden="1" customWidth="1"/>
    <col min="5650" max="5650" width="10.42578125" customWidth="1"/>
    <col min="5651" max="5651" width="9.42578125" bestFit="1" customWidth="1"/>
    <col min="5890" max="5890" width="31.140625" customWidth="1"/>
    <col min="5891" max="5891" width="11.28515625" customWidth="1"/>
    <col min="5892" max="5892" width="11.85546875" customWidth="1"/>
    <col min="5893" max="5893" width="11.140625" customWidth="1"/>
    <col min="5894" max="5894" width="8.7109375" customWidth="1"/>
    <col min="5895" max="5905" width="0" hidden="1" customWidth="1"/>
    <col min="5906" max="5906" width="10.42578125" customWidth="1"/>
    <col min="5907" max="5907" width="9.42578125" bestFit="1" customWidth="1"/>
    <col min="6146" max="6146" width="31.140625" customWidth="1"/>
    <col min="6147" max="6147" width="11.28515625" customWidth="1"/>
    <col min="6148" max="6148" width="11.85546875" customWidth="1"/>
    <col min="6149" max="6149" width="11.140625" customWidth="1"/>
    <col min="6150" max="6150" width="8.7109375" customWidth="1"/>
    <col min="6151" max="6161" width="0" hidden="1" customWidth="1"/>
    <col min="6162" max="6162" width="10.42578125" customWidth="1"/>
    <col min="6163" max="6163" width="9.42578125" bestFit="1" customWidth="1"/>
    <col min="6402" max="6402" width="31.140625" customWidth="1"/>
    <col min="6403" max="6403" width="11.28515625" customWidth="1"/>
    <col min="6404" max="6404" width="11.85546875" customWidth="1"/>
    <col min="6405" max="6405" width="11.140625" customWidth="1"/>
    <col min="6406" max="6406" width="8.7109375" customWidth="1"/>
    <col min="6407" max="6417" width="0" hidden="1" customWidth="1"/>
    <col min="6418" max="6418" width="10.42578125" customWidth="1"/>
    <col min="6419" max="6419" width="9.42578125" bestFit="1" customWidth="1"/>
    <col min="6658" max="6658" width="31.140625" customWidth="1"/>
    <col min="6659" max="6659" width="11.28515625" customWidth="1"/>
    <col min="6660" max="6660" width="11.85546875" customWidth="1"/>
    <col min="6661" max="6661" width="11.140625" customWidth="1"/>
    <col min="6662" max="6662" width="8.7109375" customWidth="1"/>
    <col min="6663" max="6673" width="0" hidden="1" customWidth="1"/>
    <col min="6674" max="6674" width="10.42578125" customWidth="1"/>
    <col min="6675" max="6675" width="9.42578125" bestFit="1" customWidth="1"/>
    <col min="6914" max="6914" width="31.140625" customWidth="1"/>
    <col min="6915" max="6915" width="11.28515625" customWidth="1"/>
    <col min="6916" max="6916" width="11.85546875" customWidth="1"/>
    <col min="6917" max="6917" width="11.140625" customWidth="1"/>
    <col min="6918" max="6918" width="8.7109375" customWidth="1"/>
    <col min="6919" max="6929" width="0" hidden="1" customWidth="1"/>
    <col min="6930" max="6930" width="10.42578125" customWidth="1"/>
    <col min="6931" max="6931" width="9.42578125" bestFit="1" customWidth="1"/>
    <col min="7170" max="7170" width="31.140625" customWidth="1"/>
    <col min="7171" max="7171" width="11.28515625" customWidth="1"/>
    <col min="7172" max="7172" width="11.85546875" customWidth="1"/>
    <col min="7173" max="7173" width="11.140625" customWidth="1"/>
    <col min="7174" max="7174" width="8.7109375" customWidth="1"/>
    <col min="7175" max="7185" width="0" hidden="1" customWidth="1"/>
    <col min="7186" max="7186" width="10.42578125" customWidth="1"/>
    <col min="7187" max="7187" width="9.42578125" bestFit="1" customWidth="1"/>
    <col min="7426" max="7426" width="31.140625" customWidth="1"/>
    <col min="7427" max="7427" width="11.28515625" customWidth="1"/>
    <col min="7428" max="7428" width="11.85546875" customWidth="1"/>
    <col min="7429" max="7429" width="11.140625" customWidth="1"/>
    <col min="7430" max="7430" width="8.7109375" customWidth="1"/>
    <col min="7431" max="7441" width="0" hidden="1" customWidth="1"/>
    <col min="7442" max="7442" width="10.42578125" customWidth="1"/>
    <col min="7443" max="7443" width="9.42578125" bestFit="1" customWidth="1"/>
    <col min="7682" max="7682" width="31.140625" customWidth="1"/>
    <col min="7683" max="7683" width="11.28515625" customWidth="1"/>
    <col min="7684" max="7684" width="11.85546875" customWidth="1"/>
    <col min="7685" max="7685" width="11.140625" customWidth="1"/>
    <col min="7686" max="7686" width="8.7109375" customWidth="1"/>
    <col min="7687" max="7697" width="0" hidden="1" customWidth="1"/>
    <col min="7698" max="7698" width="10.42578125" customWidth="1"/>
    <col min="7699" max="7699" width="9.42578125" bestFit="1" customWidth="1"/>
    <col min="7938" max="7938" width="31.140625" customWidth="1"/>
    <col min="7939" max="7939" width="11.28515625" customWidth="1"/>
    <col min="7940" max="7940" width="11.85546875" customWidth="1"/>
    <col min="7941" max="7941" width="11.140625" customWidth="1"/>
    <col min="7942" max="7942" width="8.7109375" customWidth="1"/>
    <col min="7943" max="7953" width="0" hidden="1" customWidth="1"/>
    <col min="7954" max="7954" width="10.42578125" customWidth="1"/>
    <col min="7955" max="7955" width="9.42578125" bestFit="1" customWidth="1"/>
    <col min="8194" max="8194" width="31.140625" customWidth="1"/>
    <col min="8195" max="8195" width="11.28515625" customWidth="1"/>
    <col min="8196" max="8196" width="11.85546875" customWidth="1"/>
    <col min="8197" max="8197" width="11.140625" customWidth="1"/>
    <col min="8198" max="8198" width="8.7109375" customWidth="1"/>
    <col min="8199" max="8209" width="0" hidden="1" customWidth="1"/>
    <col min="8210" max="8210" width="10.42578125" customWidth="1"/>
    <col min="8211" max="8211" width="9.42578125" bestFit="1" customWidth="1"/>
    <col min="8450" max="8450" width="31.140625" customWidth="1"/>
    <col min="8451" max="8451" width="11.28515625" customWidth="1"/>
    <col min="8452" max="8452" width="11.85546875" customWidth="1"/>
    <col min="8453" max="8453" width="11.140625" customWidth="1"/>
    <col min="8454" max="8454" width="8.7109375" customWidth="1"/>
    <col min="8455" max="8465" width="0" hidden="1" customWidth="1"/>
    <col min="8466" max="8466" width="10.42578125" customWidth="1"/>
    <col min="8467" max="8467" width="9.42578125" bestFit="1" customWidth="1"/>
    <col min="8706" max="8706" width="31.140625" customWidth="1"/>
    <col min="8707" max="8707" width="11.28515625" customWidth="1"/>
    <col min="8708" max="8708" width="11.85546875" customWidth="1"/>
    <col min="8709" max="8709" width="11.140625" customWidth="1"/>
    <col min="8710" max="8710" width="8.7109375" customWidth="1"/>
    <col min="8711" max="8721" width="0" hidden="1" customWidth="1"/>
    <col min="8722" max="8722" width="10.42578125" customWidth="1"/>
    <col min="8723" max="8723" width="9.42578125" bestFit="1" customWidth="1"/>
    <col min="8962" max="8962" width="31.140625" customWidth="1"/>
    <col min="8963" max="8963" width="11.28515625" customWidth="1"/>
    <col min="8964" max="8964" width="11.85546875" customWidth="1"/>
    <col min="8965" max="8965" width="11.140625" customWidth="1"/>
    <col min="8966" max="8966" width="8.7109375" customWidth="1"/>
    <col min="8967" max="8977" width="0" hidden="1" customWidth="1"/>
    <col min="8978" max="8978" width="10.42578125" customWidth="1"/>
    <col min="8979" max="8979" width="9.42578125" bestFit="1" customWidth="1"/>
    <col min="9218" max="9218" width="31.140625" customWidth="1"/>
    <col min="9219" max="9219" width="11.28515625" customWidth="1"/>
    <col min="9220" max="9220" width="11.85546875" customWidth="1"/>
    <col min="9221" max="9221" width="11.140625" customWidth="1"/>
    <col min="9222" max="9222" width="8.7109375" customWidth="1"/>
    <col min="9223" max="9233" width="0" hidden="1" customWidth="1"/>
    <col min="9234" max="9234" width="10.42578125" customWidth="1"/>
    <col min="9235" max="9235" width="9.42578125" bestFit="1" customWidth="1"/>
    <col min="9474" max="9474" width="31.140625" customWidth="1"/>
    <col min="9475" max="9475" width="11.28515625" customWidth="1"/>
    <col min="9476" max="9476" width="11.85546875" customWidth="1"/>
    <col min="9477" max="9477" width="11.140625" customWidth="1"/>
    <col min="9478" max="9478" width="8.7109375" customWidth="1"/>
    <col min="9479" max="9489" width="0" hidden="1" customWidth="1"/>
    <col min="9490" max="9490" width="10.42578125" customWidth="1"/>
    <col min="9491" max="9491" width="9.42578125" bestFit="1" customWidth="1"/>
    <col min="9730" max="9730" width="31.140625" customWidth="1"/>
    <col min="9731" max="9731" width="11.28515625" customWidth="1"/>
    <col min="9732" max="9732" width="11.85546875" customWidth="1"/>
    <col min="9733" max="9733" width="11.140625" customWidth="1"/>
    <col min="9734" max="9734" width="8.7109375" customWidth="1"/>
    <col min="9735" max="9745" width="0" hidden="1" customWidth="1"/>
    <col min="9746" max="9746" width="10.42578125" customWidth="1"/>
    <col min="9747" max="9747" width="9.42578125" bestFit="1" customWidth="1"/>
    <col min="9986" max="9986" width="31.140625" customWidth="1"/>
    <col min="9987" max="9987" width="11.28515625" customWidth="1"/>
    <col min="9988" max="9988" width="11.85546875" customWidth="1"/>
    <col min="9989" max="9989" width="11.140625" customWidth="1"/>
    <col min="9990" max="9990" width="8.7109375" customWidth="1"/>
    <col min="9991" max="10001" width="0" hidden="1" customWidth="1"/>
    <col min="10002" max="10002" width="10.42578125" customWidth="1"/>
    <col min="10003" max="10003" width="9.42578125" bestFit="1" customWidth="1"/>
    <col min="10242" max="10242" width="31.140625" customWidth="1"/>
    <col min="10243" max="10243" width="11.28515625" customWidth="1"/>
    <col min="10244" max="10244" width="11.85546875" customWidth="1"/>
    <col min="10245" max="10245" width="11.140625" customWidth="1"/>
    <col min="10246" max="10246" width="8.7109375" customWidth="1"/>
    <col min="10247" max="10257" width="0" hidden="1" customWidth="1"/>
    <col min="10258" max="10258" width="10.42578125" customWidth="1"/>
    <col min="10259" max="10259" width="9.42578125" bestFit="1" customWidth="1"/>
    <col min="10498" max="10498" width="31.140625" customWidth="1"/>
    <col min="10499" max="10499" width="11.28515625" customWidth="1"/>
    <col min="10500" max="10500" width="11.85546875" customWidth="1"/>
    <col min="10501" max="10501" width="11.140625" customWidth="1"/>
    <col min="10502" max="10502" width="8.7109375" customWidth="1"/>
    <col min="10503" max="10513" width="0" hidden="1" customWidth="1"/>
    <col min="10514" max="10514" width="10.42578125" customWidth="1"/>
    <col min="10515" max="10515" width="9.42578125" bestFit="1" customWidth="1"/>
    <col min="10754" max="10754" width="31.140625" customWidth="1"/>
    <col min="10755" max="10755" width="11.28515625" customWidth="1"/>
    <col min="10756" max="10756" width="11.85546875" customWidth="1"/>
    <col min="10757" max="10757" width="11.140625" customWidth="1"/>
    <col min="10758" max="10758" width="8.7109375" customWidth="1"/>
    <col min="10759" max="10769" width="0" hidden="1" customWidth="1"/>
    <col min="10770" max="10770" width="10.42578125" customWidth="1"/>
    <col min="10771" max="10771" width="9.42578125" bestFit="1" customWidth="1"/>
    <col min="11010" max="11010" width="31.140625" customWidth="1"/>
    <col min="11011" max="11011" width="11.28515625" customWidth="1"/>
    <col min="11012" max="11012" width="11.85546875" customWidth="1"/>
    <col min="11013" max="11013" width="11.140625" customWidth="1"/>
    <col min="11014" max="11014" width="8.7109375" customWidth="1"/>
    <col min="11015" max="11025" width="0" hidden="1" customWidth="1"/>
    <col min="11026" max="11026" width="10.42578125" customWidth="1"/>
    <col min="11027" max="11027" width="9.42578125" bestFit="1" customWidth="1"/>
    <col min="11266" max="11266" width="31.140625" customWidth="1"/>
    <col min="11267" max="11267" width="11.28515625" customWidth="1"/>
    <col min="11268" max="11268" width="11.85546875" customWidth="1"/>
    <col min="11269" max="11269" width="11.140625" customWidth="1"/>
    <col min="11270" max="11270" width="8.7109375" customWidth="1"/>
    <col min="11271" max="11281" width="0" hidden="1" customWidth="1"/>
    <col min="11282" max="11282" width="10.42578125" customWidth="1"/>
    <col min="11283" max="11283" width="9.42578125" bestFit="1" customWidth="1"/>
    <col min="11522" max="11522" width="31.140625" customWidth="1"/>
    <col min="11523" max="11523" width="11.28515625" customWidth="1"/>
    <col min="11524" max="11524" width="11.85546875" customWidth="1"/>
    <col min="11525" max="11525" width="11.140625" customWidth="1"/>
    <col min="11526" max="11526" width="8.7109375" customWidth="1"/>
    <col min="11527" max="11537" width="0" hidden="1" customWidth="1"/>
    <col min="11538" max="11538" width="10.42578125" customWidth="1"/>
    <col min="11539" max="11539" width="9.42578125" bestFit="1" customWidth="1"/>
    <col min="11778" max="11778" width="31.140625" customWidth="1"/>
    <col min="11779" max="11779" width="11.28515625" customWidth="1"/>
    <col min="11780" max="11780" width="11.85546875" customWidth="1"/>
    <col min="11781" max="11781" width="11.140625" customWidth="1"/>
    <col min="11782" max="11782" width="8.7109375" customWidth="1"/>
    <col min="11783" max="11793" width="0" hidden="1" customWidth="1"/>
    <col min="11794" max="11794" width="10.42578125" customWidth="1"/>
    <col min="11795" max="11795" width="9.42578125" bestFit="1" customWidth="1"/>
    <col min="12034" max="12034" width="31.140625" customWidth="1"/>
    <col min="12035" max="12035" width="11.28515625" customWidth="1"/>
    <col min="12036" max="12036" width="11.85546875" customWidth="1"/>
    <col min="12037" max="12037" width="11.140625" customWidth="1"/>
    <col min="12038" max="12038" width="8.7109375" customWidth="1"/>
    <col min="12039" max="12049" width="0" hidden="1" customWidth="1"/>
    <col min="12050" max="12050" width="10.42578125" customWidth="1"/>
    <col min="12051" max="12051" width="9.42578125" bestFit="1" customWidth="1"/>
    <col min="12290" max="12290" width="31.140625" customWidth="1"/>
    <col min="12291" max="12291" width="11.28515625" customWidth="1"/>
    <col min="12292" max="12292" width="11.85546875" customWidth="1"/>
    <col min="12293" max="12293" width="11.140625" customWidth="1"/>
    <col min="12294" max="12294" width="8.7109375" customWidth="1"/>
    <col min="12295" max="12305" width="0" hidden="1" customWidth="1"/>
    <col min="12306" max="12306" width="10.42578125" customWidth="1"/>
    <col min="12307" max="12307" width="9.42578125" bestFit="1" customWidth="1"/>
    <col min="12546" max="12546" width="31.140625" customWidth="1"/>
    <col min="12547" max="12547" width="11.28515625" customWidth="1"/>
    <col min="12548" max="12548" width="11.85546875" customWidth="1"/>
    <col min="12549" max="12549" width="11.140625" customWidth="1"/>
    <col min="12550" max="12550" width="8.7109375" customWidth="1"/>
    <col min="12551" max="12561" width="0" hidden="1" customWidth="1"/>
    <col min="12562" max="12562" width="10.42578125" customWidth="1"/>
    <col min="12563" max="12563" width="9.42578125" bestFit="1" customWidth="1"/>
    <col min="12802" max="12802" width="31.140625" customWidth="1"/>
    <col min="12803" max="12803" width="11.28515625" customWidth="1"/>
    <col min="12804" max="12804" width="11.85546875" customWidth="1"/>
    <col min="12805" max="12805" width="11.140625" customWidth="1"/>
    <col min="12806" max="12806" width="8.7109375" customWidth="1"/>
    <col min="12807" max="12817" width="0" hidden="1" customWidth="1"/>
    <col min="12818" max="12818" width="10.42578125" customWidth="1"/>
    <col min="12819" max="12819" width="9.42578125" bestFit="1" customWidth="1"/>
    <col min="13058" max="13058" width="31.140625" customWidth="1"/>
    <col min="13059" max="13059" width="11.28515625" customWidth="1"/>
    <col min="13060" max="13060" width="11.85546875" customWidth="1"/>
    <col min="13061" max="13061" width="11.140625" customWidth="1"/>
    <col min="13062" max="13062" width="8.7109375" customWidth="1"/>
    <col min="13063" max="13073" width="0" hidden="1" customWidth="1"/>
    <col min="13074" max="13074" width="10.42578125" customWidth="1"/>
    <col min="13075" max="13075" width="9.42578125" bestFit="1" customWidth="1"/>
    <col min="13314" max="13314" width="31.140625" customWidth="1"/>
    <col min="13315" max="13315" width="11.28515625" customWidth="1"/>
    <col min="13316" max="13316" width="11.85546875" customWidth="1"/>
    <col min="13317" max="13317" width="11.140625" customWidth="1"/>
    <col min="13318" max="13318" width="8.7109375" customWidth="1"/>
    <col min="13319" max="13329" width="0" hidden="1" customWidth="1"/>
    <col min="13330" max="13330" width="10.42578125" customWidth="1"/>
    <col min="13331" max="13331" width="9.42578125" bestFit="1" customWidth="1"/>
    <col min="13570" max="13570" width="31.140625" customWidth="1"/>
    <col min="13571" max="13571" width="11.28515625" customWidth="1"/>
    <col min="13572" max="13572" width="11.85546875" customWidth="1"/>
    <col min="13573" max="13573" width="11.140625" customWidth="1"/>
    <col min="13574" max="13574" width="8.7109375" customWidth="1"/>
    <col min="13575" max="13585" width="0" hidden="1" customWidth="1"/>
    <col min="13586" max="13586" width="10.42578125" customWidth="1"/>
    <col min="13587" max="13587" width="9.42578125" bestFit="1" customWidth="1"/>
    <col min="13826" max="13826" width="31.140625" customWidth="1"/>
    <col min="13827" max="13827" width="11.28515625" customWidth="1"/>
    <col min="13828" max="13828" width="11.85546875" customWidth="1"/>
    <col min="13829" max="13829" width="11.140625" customWidth="1"/>
    <col min="13830" max="13830" width="8.7109375" customWidth="1"/>
    <col min="13831" max="13841" width="0" hidden="1" customWidth="1"/>
    <col min="13842" max="13842" width="10.42578125" customWidth="1"/>
    <col min="13843" max="13843" width="9.42578125" bestFit="1" customWidth="1"/>
    <col min="14082" max="14082" width="31.140625" customWidth="1"/>
    <col min="14083" max="14083" width="11.28515625" customWidth="1"/>
    <col min="14084" max="14084" width="11.85546875" customWidth="1"/>
    <col min="14085" max="14085" width="11.140625" customWidth="1"/>
    <col min="14086" max="14086" width="8.7109375" customWidth="1"/>
    <col min="14087" max="14097" width="0" hidden="1" customWidth="1"/>
    <col min="14098" max="14098" width="10.42578125" customWidth="1"/>
    <col min="14099" max="14099" width="9.42578125" bestFit="1" customWidth="1"/>
    <col min="14338" max="14338" width="31.140625" customWidth="1"/>
    <col min="14339" max="14339" width="11.28515625" customWidth="1"/>
    <col min="14340" max="14340" width="11.85546875" customWidth="1"/>
    <col min="14341" max="14341" width="11.140625" customWidth="1"/>
    <col min="14342" max="14342" width="8.7109375" customWidth="1"/>
    <col min="14343" max="14353" width="0" hidden="1" customWidth="1"/>
    <col min="14354" max="14354" width="10.42578125" customWidth="1"/>
    <col min="14355" max="14355" width="9.42578125" bestFit="1" customWidth="1"/>
    <col min="14594" max="14594" width="31.140625" customWidth="1"/>
    <col min="14595" max="14595" width="11.28515625" customWidth="1"/>
    <col min="14596" max="14596" width="11.85546875" customWidth="1"/>
    <col min="14597" max="14597" width="11.140625" customWidth="1"/>
    <col min="14598" max="14598" width="8.7109375" customWidth="1"/>
    <col min="14599" max="14609" width="0" hidden="1" customWidth="1"/>
    <col min="14610" max="14610" width="10.42578125" customWidth="1"/>
    <col min="14611" max="14611" width="9.42578125" bestFit="1" customWidth="1"/>
    <col min="14850" max="14850" width="31.140625" customWidth="1"/>
    <col min="14851" max="14851" width="11.28515625" customWidth="1"/>
    <col min="14852" max="14852" width="11.85546875" customWidth="1"/>
    <col min="14853" max="14853" width="11.140625" customWidth="1"/>
    <col min="14854" max="14854" width="8.7109375" customWidth="1"/>
    <col min="14855" max="14865" width="0" hidden="1" customWidth="1"/>
    <col min="14866" max="14866" width="10.42578125" customWidth="1"/>
    <col min="14867" max="14867" width="9.42578125" bestFit="1" customWidth="1"/>
    <col min="15106" max="15106" width="31.140625" customWidth="1"/>
    <col min="15107" max="15107" width="11.28515625" customWidth="1"/>
    <col min="15108" max="15108" width="11.85546875" customWidth="1"/>
    <col min="15109" max="15109" width="11.140625" customWidth="1"/>
    <col min="15110" max="15110" width="8.7109375" customWidth="1"/>
    <col min="15111" max="15121" width="0" hidden="1" customWidth="1"/>
    <col min="15122" max="15122" width="10.42578125" customWidth="1"/>
    <col min="15123" max="15123" width="9.42578125" bestFit="1" customWidth="1"/>
    <col min="15362" max="15362" width="31.140625" customWidth="1"/>
    <col min="15363" max="15363" width="11.28515625" customWidth="1"/>
    <col min="15364" max="15364" width="11.85546875" customWidth="1"/>
    <col min="15365" max="15365" width="11.140625" customWidth="1"/>
    <col min="15366" max="15366" width="8.7109375" customWidth="1"/>
    <col min="15367" max="15377" width="0" hidden="1" customWidth="1"/>
    <col min="15378" max="15378" width="10.42578125" customWidth="1"/>
    <col min="15379" max="15379" width="9.42578125" bestFit="1" customWidth="1"/>
    <col min="15618" max="15618" width="31.140625" customWidth="1"/>
    <col min="15619" max="15619" width="11.28515625" customWidth="1"/>
    <col min="15620" max="15620" width="11.85546875" customWidth="1"/>
    <col min="15621" max="15621" width="11.140625" customWidth="1"/>
    <col min="15622" max="15622" width="8.7109375" customWidth="1"/>
    <col min="15623" max="15633" width="0" hidden="1" customWidth="1"/>
    <col min="15634" max="15634" width="10.42578125" customWidth="1"/>
    <col min="15635" max="15635" width="9.42578125" bestFit="1" customWidth="1"/>
    <col min="15874" max="15874" width="31.140625" customWidth="1"/>
    <col min="15875" max="15875" width="11.28515625" customWidth="1"/>
    <col min="15876" max="15876" width="11.85546875" customWidth="1"/>
    <col min="15877" max="15877" width="11.140625" customWidth="1"/>
    <col min="15878" max="15878" width="8.7109375" customWidth="1"/>
    <col min="15879" max="15889" width="0" hidden="1" customWidth="1"/>
    <col min="15890" max="15890" width="10.42578125" customWidth="1"/>
    <col min="15891" max="15891" width="9.42578125" bestFit="1" customWidth="1"/>
    <col min="16130" max="16130" width="31.140625" customWidth="1"/>
    <col min="16131" max="16131" width="11.28515625" customWidth="1"/>
    <col min="16132" max="16132" width="11.85546875" customWidth="1"/>
    <col min="16133" max="16133" width="11.140625" customWidth="1"/>
    <col min="16134" max="16134" width="8.7109375" customWidth="1"/>
    <col min="16135" max="16145" width="0" hidden="1" customWidth="1"/>
    <col min="16146" max="16146" width="10.42578125" customWidth="1"/>
    <col min="16147" max="16147" width="9.42578125" bestFit="1" customWidth="1"/>
  </cols>
  <sheetData>
    <row r="2" spans="1:18" ht="18" customHeight="1" x14ac:dyDescent="0.25">
      <c r="A2" s="56">
        <v>8</v>
      </c>
      <c r="B2" s="57" t="s">
        <v>84</v>
      </c>
      <c r="C2" s="57"/>
      <c r="D2" s="40" t="s">
        <v>60</v>
      </c>
      <c r="E2" s="40"/>
      <c r="F2" s="40"/>
      <c r="G2" s="40"/>
      <c r="H2" s="40"/>
      <c r="I2" s="35"/>
      <c r="J2" s="35"/>
      <c r="K2" s="35"/>
      <c r="L2" s="35"/>
      <c r="M2" s="35"/>
      <c r="N2" s="40"/>
      <c r="O2" s="40"/>
      <c r="P2" s="40"/>
      <c r="Q2" s="40"/>
      <c r="R2" s="40"/>
    </row>
    <row r="3" spans="1:18" ht="15" customHeight="1" x14ac:dyDescent="0.25">
      <c r="B3" s="57" t="s">
        <v>121</v>
      </c>
      <c r="C3" s="57"/>
      <c r="D3" s="55" t="s">
        <v>3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ht="13.5" customHeight="1" x14ac:dyDescent="0.25">
      <c r="B4" s="57" t="s">
        <v>62</v>
      </c>
      <c r="C4" s="57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20.25" customHeight="1" x14ac:dyDescent="0.25">
      <c r="B5" s="57" t="s">
        <v>63</v>
      </c>
      <c r="C5" s="57"/>
      <c r="D5" s="55" t="s">
        <v>58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7" spans="1:18" ht="24" customHeight="1" x14ac:dyDescent="0.25">
      <c r="A7" s="37" t="s">
        <v>4</v>
      </c>
      <c r="B7" s="37" t="s">
        <v>45</v>
      </c>
      <c r="C7" s="38" t="s">
        <v>6</v>
      </c>
      <c r="D7" s="38" t="s">
        <v>7</v>
      </c>
      <c r="E7" s="38" t="s">
        <v>8</v>
      </c>
      <c r="F7" s="42" t="s">
        <v>9</v>
      </c>
      <c r="G7" s="76" t="s">
        <v>10</v>
      </c>
      <c r="H7" s="77"/>
      <c r="I7" s="77"/>
      <c r="J7" s="77"/>
      <c r="K7" s="77"/>
      <c r="L7" s="78"/>
      <c r="M7" s="76" t="s">
        <v>11</v>
      </c>
      <c r="N7" s="77"/>
      <c r="O7" s="77"/>
      <c r="P7" s="77"/>
      <c r="Q7" s="78"/>
      <c r="R7" s="44" t="s">
        <v>12</v>
      </c>
    </row>
    <row r="8" spans="1:18" ht="80.25" customHeight="1" x14ac:dyDescent="0.25">
      <c r="A8" s="37"/>
      <c r="B8" s="37"/>
      <c r="C8" s="37"/>
      <c r="D8" s="37"/>
      <c r="E8" s="37"/>
      <c r="F8" s="58"/>
      <c r="G8" s="36" t="s">
        <v>13</v>
      </c>
      <c r="H8" s="36" t="s">
        <v>14</v>
      </c>
      <c r="I8" s="36" t="s">
        <v>15</v>
      </c>
      <c r="J8" s="36" t="s">
        <v>16</v>
      </c>
      <c r="K8" s="36" t="s">
        <v>17</v>
      </c>
      <c r="L8" s="36" t="s">
        <v>18</v>
      </c>
      <c r="M8" s="36" t="s">
        <v>19</v>
      </c>
      <c r="N8" s="36" t="s">
        <v>20</v>
      </c>
      <c r="O8" s="36" t="s">
        <v>21</v>
      </c>
      <c r="P8" s="36" t="s">
        <v>22</v>
      </c>
      <c r="Q8" s="36" t="s">
        <v>23</v>
      </c>
      <c r="R8" s="44"/>
    </row>
    <row r="9" spans="1:18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  <c r="P9" s="5">
        <v>16</v>
      </c>
      <c r="Q9" s="5">
        <v>17</v>
      </c>
      <c r="R9" s="5">
        <v>18</v>
      </c>
    </row>
    <row r="10" spans="1:18" ht="15.75" x14ac:dyDescent="0.25">
      <c r="A10" s="6"/>
      <c r="B10" s="36" t="s">
        <v>141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5.75" x14ac:dyDescent="0.25">
      <c r="A11" s="6"/>
      <c r="B11" s="36" t="s">
        <v>25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5.75" x14ac:dyDescent="0.25">
      <c r="A12" s="6">
        <v>168</v>
      </c>
      <c r="B12" s="59" t="s">
        <v>65</v>
      </c>
      <c r="C12" s="60">
        <v>150</v>
      </c>
      <c r="D12" s="60">
        <v>4.2699999999999996</v>
      </c>
      <c r="E12" s="60">
        <v>4.8600000000000003</v>
      </c>
      <c r="F12" s="60">
        <v>24.43</v>
      </c>
      <c r="G12" s="60">
        <v>80.3</v>
      </c>
      <c r="H12" s="60">
        <v>78.7</v>
      </c>
      <c r="I12" s="60">
        <v>11.8</v>
      </c>
      <c r="J12" s="60">
        <v>30.5</v>
      </c>
      <c r="K12" s="60">
        <v>87.2</v>
      </c>
      <c r="L12" s="60">
        <v>1.01</v>
      </c>
      <c r="M12" s="61">
        <v>20</v>
      </c>
      <c r="N12" s="61">
        <v>0.11</v>
      </c>
      <c r="O12" s="61">
        <v>0.02</v>
      </c>
      <c r="P12" s="61">
        <v>0.51</v>
      </c>
      <c r="Q12" s="61"/>
      <c r="R12" s="60">
        <v>159</v>
      </c>
    </row>
    <row r="13" spans="1:18" s="1" customFormat="1" ht="15" customHeight="1" x14ac:dyDescent="0.2">
      <c r="A13" s="6">
        <v>397</v>
      </c>
      <c r="B13" s="62" t="s">
        <v>41</v>
      </c>
      <c r="C13" s="60">
        <v>150</v>
      </c>
      <c r="D13" s="60">
        <v>3.67</v>
      </c>
      <c r="E13" s="60">
        <v>3.15</v>
      </c>
      <c r="F13" s="60">
        <v>2.72</v>
      </c>
      <c r="G13" s="60">
        <v>12.96</v>
      </c>
      <c r="H13" s="60">
        <v>114.7</v>
      </c>
      <c r="I13" s="60">
        <v>137</v>
      </c>
      <c r="J13" s="60">
        <v>16.7</v>
      </c>
      <c r="K13" s="60">
        <v>95.9</v>
      </c>
      <c r="L13" s="60">
        <v>0.41</v>
      </c>
      <c r="M13" s="60">
        <v>18</v>
      </c>
      <c r="N13" s="61">
        <v>0.04</v>
      </c>
      <c r="O13" s="61">
        <v>0.14000000000000001</v>
      </c>
      <c r="P13" s="61">
        <v>0.13</v>
      </c>
      <c r="Q13" s="61">
        <v>1.2</v>
      </c>
      <c r="R13" s="60">
        <v>112.56</v>
      </c>
    </row>
    <row r="14" spans="1:18" ht="15.75" x14ac:dyDescent="0.25">
      <c r="A14" s="6">
        <v>1</v>
      </c>
      <c r="B14" s="59" t="s">
        <v>55</v>
      </c>
      <c r="C14" s="60">
        <v>26</v>
      </c>
      <c r="D14" s="60">
        <v>1.65</v>
      </c>
      <c r="E14" s="60">
        <v>5.17</v>
      </c>
      <c r="F14" s="60">
        <v>10</v>
      </c>
      <c r="G14" s="60">
        <v>79.599999999999994</v>
      </c>
      <c r="H14" s="60">
        <v>29.38</v>
      </c>
      <c r="I14" s="60">
        <v>6.36</v>
      </c>
      <c r="J14" s="60">
        <v>6.78</v>
      </c>
      <c r="K14" s="60">
        <v>19.93</v>
      </c>
      <c r="L14" s="60">
        <v>0.42</v>
      </c>
      <c r="M14" s="61">
        <v>27.39</v>
      </c>
      <c r="N14" s="61">
        <v>3.4000000000000002E-2</v>
      </c>
      <c r="O14" s="61">
        <v>2.1000000000000001E-2</v>
      </c>
      <c r="P14" s="61">
        <v>0.33</v>
      </c>
      <c r="Q14" s="61"/>
      <c r="R14" s="60">
        <v>93.15</v>
      </c>
    </row>
    <row r="15" spans="1:18" ht="14.25" customHeight="1" x14ac:dyDescent="0.25">
      <c r="A15" s="6"/>
      <c r="B15" s="59" t="s">
        <v>26</v>
      </c>
      <c r="C15" s="60">
        <v>20</v>
      </c>
      <c r="D15" s="60"/>
      <c r="E15" s="60"/>
      <c r="F15" s="60"/>
      <c r="G15" s="60"/>
      <c r="H15" s="60"/>
      <c r="I15" s="60"/>
      <c r="J15" s="60"/>
      <c r="K15" s="60"/>
      <c r="L15" s="60"/>
      <c r="M15" s="61"/>
      <c r="N15" s="61"/>
      <c r="O15" s="61"/>
      <c r="P15" s="61"/>
      <c r="Q15" s="61"/>
      <c r="R15" s="60"/>
    </row>
    <row r="16" spans="1:18" ht="14.25" customHeight="1" x14ac:dyDescent="0.25">
      <c r="A16" s="6"/>
      <c r="B16" s="59" t="s">
        <v>27</v>
      </c>
      <c r="C16" s="60">
        <v>6</v>
      </c>
      <c r="D16" s="60"/>
      <c r="E16" s="60"/>
      <c r="F16" s="60"/>
      <c r="G16" s="60"/>
      <c r="H16" s="60"/>
      <c r="I16" s="60"/>
      <c r="J16" s="60"/>
      <c r="K16" s="60"/>
      <c r="L16" s="60"/>
      <c r="M16" s="61"/>
      <c r="N16" s="61"/>
      <c r="O16" s="61"/>
      <c r="P16" s="61"/>
      <c r="Q16" s="61"/>
      <c r="R16" s="60"/>
    </row>
    <row r="17" spans="1:18" ht="15.75" x14ac:dyDescent="0.25">
      <c r="A17" s="6">
        <v>7</v>
      </c>
      <c r="B17" s="16" t="s">
        <v>28</v>
      </c>
      <c r="C17" s="60">
        <v>7</v>
      </c>
      <c r="D17" s="60">
        <v>1.84</v>
      </c>
      <c r="E17" s="60">
        <v>1.86</v>
      </c>
      <c r="F17" s="60"/>
      <c r="G17" s="60">
        <v>77</v>
      </c>
      <c r="H17" s="60">
        <v>7</v>
      </c>
      <c r="I17" s="60">
        <v>70</v>
      </c>
      <c r="J17" s="60">
        <v>3.85</v>
      </c>
      <c r="K17" s="60">
        <v>42</v>
      </c>
      <c r="L17" s="60">
        <v>0.49</v>
      </c>
      <c r="M17" s="61">
        <v>14.7</v>
      </c>
      <c r="N17" s="61">
        <v>0</v>
      </c>
      <c r="O17" s="61">
        <v>2.8000000000000001E-2</v>
      </c>
      <c r="P17" s="61">
        <v>1.4E-2</v>
      </c>
      <c r="Q17" s="61">
        <v>4.9000000000000002E-2</v>
      </c>
      <c r="R17" s="60">
        <v>23.8</v>
      </c>
    </row>
    <row r="18" spans="1:18" ht="15.75" x14ac:dyDescent="0.25">
      <c r="A18" s="6"/>
      <c r="B18" s="65" t="s">
        <v>30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61"/>
      <c r="O18" s="61"/>
      <c r="P18" s="61"/>
      <c r="Q18" s="61"/>
      <c r="R18" s="60"/>
    </row>
    <row r="19" spans="1:18" ht="15.75" x14ac:dyDescent="0.25">
      <c r="A19" s="6"/>
      <c r="B19" s="6" t="s">
        <v>47</v>
      </c>
      <c r="C19" s="60">
        <v>100</v>
      </c>
      <c r="D19" s="60">
        <v>0.5</v>
      </c>
      <c r="E19" s="60">
        <v>0.1</v>
      </c>
      <c r="F19" s="60">
        <v>10.1</v>
      </c>
      <c r="G19" s="60"/>
      <c r="H19" s="60"/>
      <c r="I19" s="60"/>
      <c r="J19" s="60"/>
      <c r="K19" s="60"/>
      <c r="L19" s="60"/>
      <c r="M19" s="61"/>
      <c r="N19" s="61"/>
      <c r="O19" s="61"/>
      <c r="P19" s="61"/>
      <c r="Q19" s="61"/>
      <c r="R19" s="60">
        <v>46</v>
      </c>
    </row>
    <row r="20" spans="1:18" ht="15.75" x14ac:dyDescent="0.25">
      <c r="A20" s="6"/>
      <c r="B20" s="6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1"/>
      <c r="N20" s="61"/>
      <c r="O20" s="61"/>
      <c r="P20" s="61"/>
      <c r="Q20" s="61"/>
      <c r="R20" s="60"/>
    </row>
    <row r="21" spans="1:18" ht="15.75" x14ac:dyDescent="0.25">
      <c r="A21" s="6"/>
      <c r="B21" s="66" t="s">
        <v>31</v>
      </c>
      <c r="C21" s="60">
        <f>SUM(C12:C14)+C17+C19</f>
        <v>433</v>
      </c>
      <c r="D21" s="60">
        <f t="shared" ref="D21:R21" si="0">SUM(D12:D20)</f>
        <v>11.93</v>
      </c>
      <c r="E21" s="60">
        <f t="shared" si="0"/>
        <v>15.139999999999999</v>
      </c>
      <c r="F21" s="60">
        <f t="shared" si="0"/>
        <v>47.25</v>
      </c>
      <c r="G21" s="60">
        <f t="shared" si="0"/>
        <v>249.85999999999999</v>
      </c>
      <c r="H21" s="60">
        <f t="shared" si="0"/>
        <v>229.78</v>
      </c>
      <c r="I21" s="60">
        <f t="shared" si="0"/>
        <v>225.16000000000003</v>
      </c>
      <c r="J21" s="60">
        <f t="shared" si="0"/>
        <v>57.830000000000005</v>
      </c>
      <c r="K21" s="60">
        <f t="shared" si="0"/>
        <v>245.03000000000003</v>
      </c>
      <c r="L21" s="60">
        <f t="shared" si="0"/>
        <v>2.33</v>
      </c>
      <c r="M21" s="60">
        <f t="shared" si="0"/>
        <v>80.09</v>
      </c>
      <c r="N21" s="60">
        <f t="shared" si="0"/>
        <v>0.184</v>
      </c>
      <c r="O21" s="60">
        <f t="shared" si="0"/>
        <v>0.20899999999999999</v>
      </c>
      <c r="P21" s="60">
        <f t="shared" si="0"/>
        <v>0.98399999999999999</v>
      </c>
      <c r="Q21" s="60">
        <f t="shared" si="0"/>
        <v>1.2489999999999999</v>
      </c>
      <c r="R21" s="60">
        <f t="shared" si="0"/>
        <v>434.51000000000005</v>
      </c>
    </row>
    <row r="22" spans="1:18" ht="15.75" x14ac:dyDescent="0.25">
      <c r="A22" s="6"/>
      <c r="B22" s="6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1"/>
      <c r="O22" s="61"/>
      <c r="P22" s="61"/>
      <c r="Q22" s="61"/>
      <c r="R22" s="60"/>
    </row>
    <row r="23" spans="1:18" ht="15.75" x14ac:dyDescent="0.25">
      <c r="A23" s="6"/>
      <c r="B23" s="36" t="s">
        <v>32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  <c r="N23" s="61"/>
      <c r="O23" s="61"/>
      <c r="P23" s="61"/>
      <c r="Q23" s="61"/>
      <c r="R23" s="60"/>
    </row>
    <row r="24" spans="1:18" ht="21" customHeight="1" x14ac:dyDescent="0.25">
      <c r="A24" s="6">
        <v>41</v>
      </c>
      <c r="B24" s="59" t="s">
        <v>142</v>
      </c>
      <c r="C24" s="67">
        <v>40</v>
      </c>
      <c r="D24" s="67">
        <v>0.26</v>
      </c>
      <c r="E24" s="67">
        <v>0.02</v>
      </c>
      <c r="F24" s="67">
        <v>2.4500000000000002</v>
      </c>
      <c r="G24" s="67">
        <v>4.28</v>
      </c>
      <c r="H24" s="67">
        <v>40.74</v>
      </c>
      <c r="I24" s="67">
        <v>5.5</v>
      </c>
      <c r="J24" s="67">
        <v>7.72</v>
      </c>
      <c r="K24" s="67">
        <v>11.2</v>
      </c>
      <c r="L24" s="67">
        <v>0.14000000000000001</v>
      </c>
      <c r="M24" s="68"/>
      <c r="N24" s="68">
        <v>1.0999999999999999E-2</v>
      </c>
      <c r="O24" s="68">
        <v>1.4E-2</v>
      </c>
      <c r="P24" s="68">
        <v>0.20300000000000001</v>
      </c>
      <c r="Q24" s="68">
        <v>1.0149999999999999</v>
      </c>
      <c r="R24" s="67">
        <v>11.08</v>
      </c>
    </row>
    <row r="25" spans="1:18" ht="15.75" x14ac:dyDescent="0.25">
      <c r="A25" s="6">
        <v>78</v>
      </c>
      <c r="B25" s="59" t="s">
        <v>143</v>
      </c>
      <c r="C25" s="67">
        <v>150</v>
      </c>
      <c r="D25" s="67">
        <v>0.99</v>
      </c>
      <c r="E25" s="67">
        <v>3.35</v>
      </c>
      <c r="F25" s="67">
        <v>5.49</v>
      </c>
      <c r="G25" s="67">
        <v>108.5</v>
      </c>
      <c r="H25" s="67">
        <v>262</v>
      </c>
      <c r="I25" s="93">
        <v>236</v>
      </c>
      <c r="J25" s="67">
        <v>18</v>
      </c>
      <c r="K25" s="67">
        <v>37</v>
      </c>
      <c r="L25" s="67">
        <v>0.79</v>
      </c>
      <c r="M25" s="68"/>
      <c r="N25" s="68">
        <v>3.5000000000000003E-2</v>
      </c>
      <c r="O25" s="68">
        <v>3.2000000000000001E-2</v>
      </c>
      <c r="P25" s="68">
        <v>0.6</v>
      </c>
      <c r="Q25" s="68">
        <v>20.03</v>
      </c>
      <c r="R25" s="67">
        <v>127</v>
      </c>
    </row>
    <row r="26" spans="1:18" ht="15.75" x14ac:dyDescent="0.25">
      <c r="A26" s="6"/>
      <c r="B26" s="62" t="s">
        <v>53</v>
      </c>
      <c r="C26" s="67">
        <v>9</v>
      </c>
      <c r="D26" s="67">
        <v>0.23</v>
      </c>
      <c r="E26" s="67">
        <v>1.35</v>
      </c>
      <c r="F26" s="67">
        <v>0.32</v>
      </c>
      <c r="G26" s="67"/>
      <c r="H26" s="67"/>
      <c r="I26" s="67"/>
      <c r="J26" s="67"/>
      <c r="K26" s="67"/>
      <c r="L26" s="67"/>
      <c r="M26" s="68"/>
      <c r="N26" s="68"/>
      <c r="O26" s="68"/>
      <c r="P26" s="68"/>
      <c r="Q26" s="68"/>
      <c r="R26" s="67">
        <v>14.4</v>
      </c>
    </row>
    <row r="27" spans="1:18" ht="15.75" x14ac:dyDescent="0.25">
      <c r="A27" s="6">
        <v>282</v>
      </c>
      <c r="B27" s="59" t="s">
        <v>144</v>
      </c>
      <c r="C27" s="67">
        <v>68</v>
      </c>
      <c r="D27" s="67">
        <v>44.5</v>
      </c>
      <c r="E27" s="67">
        <v>8.6999999999999993</v>
      </c>
      <c r="F27" s="67">
        <v>7.82</v>
      </c>
      <c r="G27" s="67">
        <v>264.5</v>
      </c>
      <c r="H27" s="67">
        <v>181.8</v>
      </c>
      <c r="I27" s="67">
        <v>59.8</v>
      </c>
      <c r="J27" s="67">
        <v>18.45</v>
      </c>
      <c r="K27" s="67">
        <v>107.5</v>
      </c>
      <c r="L27" s="67">
        <v>38.18</v>
      </c>
      <c r="M27" s="68">
        <v>38.18</v>
      </c>
      <c r="N27" s="68">
        <v>5.3999999999999999E-2</v>
      </c>
      <c r="O27" s="68">
        <v>0.1</v>
      </c>
      <c r="P27" s="68">
        <v>1.7270000000000001</v>
      </c>
      <c r="Q27" s="68">
        <v>0.2</v>
      </c>
      <c r="R27" s="67">
        <v>153.63</v>
      </c>
    </row>
    <row r="28" spans="1:18" ht="15.75" x14ac:dyDescent="0.25">
      <c r="A28" s="102" t="s">
        <v>126</v>
      </c>
      <c r="B28" s="59" t="s">
        <v>127</v>
      </c>
      <c r="C28" s="67">
        <v>15</v>
      </c>
      <c r="D28" s="67">
        <v>0.3</v>
      </c>
      <c r="E28" s="67">
        <v>1.4</v>
      </c>
      <c r="F28" s="67">
        <v>0.5</v>
      </c>
      <c r="G28" s="67">
        <v>64</v>
      </c>
      <c r="H28" s="67">
        <v>33.799999999999997</v>
      </c>
      <c r="I28" s="67">
        <v>4.72</v>
      </c>
      <c r="J28" s="67">
        <v>3.68</v>
      </c>
      <c r="K28" s="67">
        <v>7.34</v>
      </c>
      <c r="L28" s="67">
        <v>0.12</v>
      </c>
      <c r="M28" s="68">
        <v>5.0000000000000001E-3</v>
      </c>
      <c r="N28" s="68">
        <v>7.0000000000000001E-3</v>
      </c>
      <c r="O28" s="68">
        <v>7.0000000000000007E-2</v>
      </c>
      <c r="P28" s="68">
        <v>1.0900000000000001</v>
      </c>
      <c r="Q28" s="68">
        <v>0.46</v>
      </c>
      <c r="R28" s="67">
        <v>23</v>
      </c>
    </row>
    <row r="29" spans="1:18" ht="14.25" customHeight="1" x14ac:dyDescent="0.25">
      <c r="A29" s="23">
        <v>205</v>
      </c>
      <c r="B29" s="59" t="s">
        <v>35</v>
      </c>
      <c r="C29" s="60">
        <v>130</v>
      </c>
      <c r="D29" s="60">
        <v>6.38</v>
      </c>
      <c r="E29" s="60">
        <v>7.96</v>
      </c>
      <c r="F29" s="60">
        <v>35.97</v>
      </c>
      <c r="G29" s="60">
        <v>7</v>
      </c>
      <c r="H29" s="60">
        <v>57.7</v>
      </c>
      <c r="I29" s="60">
        <v>13.6</v>
      </c>
      <c r="J29" s="60">
        <v>22.8</v>
      </c>
      <c r="K29" s="60">
        <v>56.5</v>
      </c>
      <c r="L29" s="60">
        <v>1.37</v>
      </c>
      <c r="M29" s="61">
        <v>35</v>
      </c>
      <c r="N29" s="61">
        <v>0.08</v>
      </c>
      <c r="O29" s="61">
        <v>0.05</v>
      </c>
      <c r="P29" s="61">
        <v>0.95</v>
      </c>
      <c r="Q29" s="61"/>
      <c r="R29" s="60">
        <v>241</v>
      </c>
    </row>
    <row r="30" spans="1:18" ht="15.75" x14ac:dyDescent="0.25">
      <c r="A30" s="6">
        <v>376</v>
      </c>
      <c r="B30" s="62" t="s">
        <v>36</v>
      </c>
      <c r="C30" s="60">
        <v>150</v>
      </c>
      <c r="D30" s="60">
        <v>0.33</v>
      </c>
      <c r="E30" s="60"/>
      <c r="F30" s="60">
        <v>20.7</v>
      </c>
      <c r="G30" s="60">
        <v>1.87</v>
      </c>
      <c r="H30" s="60">
        <v>42.3</v>
      </c>
      <c r="I30" s="60">
        <v>23.85</v>
      </c>
      <c r="J30" s="60">
        <v>4.5</v>
      </c>
      <c r="K30" s="60">
        <v>11.55</v>
      </c>
      <c r="L30" s="60">
        <v>0.94</v>
      </c>
      <c r="M30" s="61"/>
      <c r="N30" s="61">
        <v>1E-3</v>
      </c>
      <c r="O30" s="61">
        <v>4.0000000000000001E-3</v>
      </c>
      <c r="P30" s="61">
        <v>0.105</v>
      </c>
      <c r="Q30" s="61">
        <v>0.3</v>
      </c>
      <c r="R30" s="60">
        <v>85.6</v>
      </c>
    </row>
    <row r="31" spans="1:18" ht="15.75" x14ac:dyDescent="0.25">
      <c r="A31" s="6">
        <v>1</v>
      </c>
      <c r="B31" s="62" t="s">
        <v>37</v>
      </c>
      <c r="C31" s="60">
        <v>35</v>
      </c>
      <c r="D31" s="60">
        <v>2.2999999999999998</v>
      </c>
      <c r="E31" s="60"/>
      <c r="F31" s="60">
        <v>11.7</v>
      </c>
      <c r="G31" s="60">
        <v>214.7</v>
      </c>
      <c r="H31" s="60">
        <v>85.36</v>
      </c>
      <c r="I31" s="60">
        <v>12.35</v>
      </c>
      <c r="J31" s="60">
        <v>16.5</v>
      </c>
      <c r="K31" s="60">
        <v>55.6</v>
      </c>
      <c r="L31" s="60">
        <v>1.37</v>
      </c>
      <c r="M31" s="61"/>
      <c r="N31" s="61">
        <v>0.06</v>
      </c>
      <c r="O31" s="61">
        <v>2.5999999999999999E-2</v>
      </c>
      <c r="P31" s="61">
        <v>0.24</v>
      </c>
      <c r="Q31" s="61"/>
      <c r="R31" s="60">
        <v>61.2</v>
      </c>
    </row>
    <row r="32" spans="1:18" ht="15.75" x14ac:dyDescent="0.25">
      <c r="A32" s="6"/>
      <c r="B32" s="6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1"/>
      <c r="N32" s="61"/>
      <c r="O32" s="61"/>
      <c r="P32" s="61"/>
      <c r="Q32" s="61"/>
      <c r="R32" s="70">
        <v>129</v>
      </c>
    </row>
    <row r="33" spans="1:18" ht="15.75" x14ac:dyDescent="0.25">
      <c r="A33" s="6"/>
      <c r="B33" s="66" t="s">
        <v>38</v>
      </c>
      <c r="C33" s="60">
        <f>SUM(C24:C32)</f>
        <v>597</v>
      </c>
      <c r="D33" s="60">
        <f t="shared" ref="D33:R33" si="1">SUM(D24:D32)</f>
        <v>55.289999999999992</v>
      </c>
      <c r="E33" s="60">
        <f t="shared" si="1"/>
        <v>22.78</v>
      </c>
      <c r="F33" s="60">
        <f t="shared" si="1"/>
        <v>84.95</v>
      </c>
      <c r="G33" s="60">
        <f t="shared" si="1"/>
        <v>664.84999999999991</v>
      </c>
      <c r="H33" s="60">
        <f t="shared" si="1"/>
        <v>703.7</v>
      </c>
      <c r="I33" s="60">
        <f t="shared" si="1"/>
        <v>355.82000000000011</v>
      </c>
      <c r="J33" s="60">
        <f t="shared" si="1"/>
        <v>91.65</v>
      </c>
      <c r="K33" s="60">
        <f t="shared" si="1"/>
        <v>286.69</v>
      </c>
      <c r="L33" s="60">
        <f t="shared" si="1"/>
        <v>42.909999999999989</v>
      </c>
      <c r="M33" s="60">
        <f t="shared" si="1"/>
        <v>73.185000000000002</v>
      </c>
      <c r="N33" s="60">
        <f t="shared" si="1"/>
        <v>0.248</v>
      </c>
      <c r="O33" s="60">
        <f t="shared" si="1"/>
        <v>0.29600000000000004</v>
      </c>
      <c r="P33" s="60">
        <f t="shared" si="1"/>
        <v>4.9150000000000009</v>
      </c>
      <c r="Q33" s="60">
        <f t="shared" si="1"/>
        <v>22.005000000000003</v>
      </c>
      <c r="R33" s="60">
        <f t="shared" si="1"/>
        <v>845.91000000000008</v>
      </c>
    </row>
    <row r="34" spans="1:18" ht="15.75" x14ac:dyDescent="0.25">
      <c r="A34" s="6"/>
      <c r="B34" s="65" t="s">
        <v>39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  <c r="N34" s="61"/>
      <c r="O34" s="61"/>
      <c r="P34" s="61"/>
      <c r="Q34" s="61"/>
      <c r="R34" s="60"/>
    </row>
    <row r="35" spans="1:18" ht="15.75" x14ac:dyDescent="0.25">
      <c r="A35" s="6">
        <v>25</v>
      </c>
      <c r="B35" s="59" t="s">
        <v>145</v>
      </c>
      <c r="C35" s="67">
        <v>40</v>
      </c>
      <c r="D35" s="67">
        <v>0.8</v>
      </c>
      <c r="E35" s="67">
        <v>2.1</v>
      </c>
      <c r="F35" s="67">
        <v>4.0250000000000004</v>
      </c>
      <c r="G35" s="67">
        <v>6.2</v>
      </c>
      <c r="H35" s="67">
        <v>63</v>
      </c>
      <c r="I35" s="67">
        <v>5.9</v>
      </c>
      <c r="J35" s="67">
        <v>6.72</v>
      </c>
      <c r="K35" s="67">
        <v>9.42</v>
      </c>
      <c r="L35" s="67">
        <v>0.36</v>
      </c>
      <c r="M35" s="68"/>
      <c r="N35" s="67">
        <v>1.4E-2</v>
      </c>
      <c r="O35" s="68">
        <v>2.1000000000000001E-2</v>
      </c>
      <c r="P35" s="68">
        <v>0.38</v>
      </c>
      <c r="Q35" s="68">
        <v>6.4</v>
      </c>
      <c r="R35" s="67">
        <v>37.799999999999997</v>
      </c>
    </row>
    <row r="36" spans="1:18" ht="15.75" x14ac:dyDescent="0.25">
      <c r="A36" s="6">
        <v>213</v>
      </c>
      <c r="B36" s="16" t="s">
        <v>42</v>
      </c>
      <c r="C36" s="60">
        <v>40</v>
      </c>
      <c r="D36" s="60">
        <v>5.08</v>
      </c>
      <c r="E36" s="60">
        <v>4.5999999999999996</v>
      </c>
      <c r="F36" s="60">
        <v>0.28000000000000003</v>
      </c>
      <c r="G36" s="60">
        <v>53.6</v>
      </c>
      <c r="H36" s="60">
        <v>56</v>
      </c>
      <c r="I36" s="60">
        <v>22</v>
      </c>
      <c r="J36" s="60">
        <v>4.8</v>
      </c>
      <c r="K36" s="60">
        <v>76.8</v>
      </c>
      <c r="L36" s="60">
        <v>1</v>
      </c>
      <c r="M36" s="61">
        <v>100</v>
      </c>
      <c r="N36" s="61">
        <v>0.03</v>
      </c>
      <c r="O36" s="61">
        <v>0.18</v>
      </c>
      <c r="P36" s="61">
        <v>0.08</v>
      </c>
      <c r="Q36" s="61">
        <v>1.44</v>
      </c>
      <c r="R36" s="60">
        <v>63</v>
      </c>
    </row>
    <row r="37" spans="1:18" ht="15.75" x14ac:dyDescent="0.25">
      <c r="A37" s="6"/>
      <c r="B37" s="107" t="s">
        <v>146</v>
      </c>
      <c r="C37" s="60">
        <v>150</v>
      </c>
      <c r="D37" s="60">
        <v>0.23</v>
      </c>
      <c r="E37" s="60">
        <v>4.4999999999999998E-2</v>
      </c>
      <c r="F37" s="60">
        <v>22.67</v>
      </c>
      <c r="G37" s="60">
        <v>10.96</v>
      </c>
      <c r="H37" s="60">
        <v>50.4</v>
      </c>
      <c r="I37" s="60">
        <v>11.7</v>
      </c>
      <c r="J37" s="60">
        <v>2.52</v>
      </c>
      <c r="K37" s="60">
        <v>12.25</v>
      </c>
      <c r="L37" s="60">
        <v>0.28000000000000003</v>
      </c>
      <c r="M37" s="60"/>
      <c r="N37" s="61">
        <v>4.0000000000000001E-3</v>
      </c>
      <c r="O37" s="61">
        <v>8.9999999999999993E-3</v>
      </c>
      <c r="P37" s="61">
        <v>7.0000000000000007E-2</v>
      </c>
      <c r="Q37" s="61">
        <v>0.82</v>
      </c>
      <c r="R37" s="60">
        <v>92.79</v>
      </c>
    </row>
    <row r="38" spans="1:18" ht="15.75" x14ac:dyDescent="0.25">
      <c r="A38" s="6">
        <v>1</v>
      </c>
      <c r="B38" s="59" t="s">
        <v>75</v>
      </c>
      <c r="C38" s="60">
        <v>20</v>
      </c>
      <c r="D38" s="60">
        <v>2.4500000000000002</v>
      </c>
      <c r="E38" s="60">
        <v>7.55</v>
      </c>
      <c r="F38" s="60">
        <v>14.62</v>
      </c>
      <c r="G38" s="60">
        <v>114.9</v>
      </c>
      <c r="H38" s="60">
        <v>42.9</v>
      </c>
      <c r="I38" s="60">
        <v>9.3000000000000007</v>
      </c>
      <c r="J38" s="60">
        <v>9.9</v>
      </c>
      <c r="K38" s="60">
        <v>29.1</v>
      </c>
      <c r="L38" s="60">
        <v>0.62</v>
      </c>
      <c r="M38" s="61">
        <v>40</v>
      </c>
      <c r="N38" s="61">
        <v>0.05</v>
      </c>
      <c r="O38" s="61">
        <v>0.03</v>
      </c>
      <c r="P38" s="61">
        <v>0.49</v>
      </c>
      <c r="Q38" s="61"/>
      <c r="R38" s="60">
        <v>136</v>
      </c>
    </row>
    <row r="39" spans="1:18" ht="15.75" x14ac:dyDescent="0.25">
      <c r="A39" s="6"/>
      <c r="B39" s="59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8"/>
      <c r="N39" s="67"/>
      <c r="O39" s="68"/>
      <c r="P39" s="68"/>
      <c r="Q39" s="68"/>
      <c r="R39" s="67"/>
    </row>
    <row r="40" spans="1:18" ht="15.75" x14ac:dyDescent="0.25">
      <c r="A40" s="6"/>
      <c r="B40" s="66" t="s">
        <v>43</v>
      </c>
      <c r="C40" s="60">
        <f>SUM(C35:C38)</f>
        <v>250</v>
      </c>
      <c r="D40" s="60">
        <f t="shared" ref="D40:R40" si="2">SUM(D35:D38)</f>
        <v>8.56</v>
      </c>
      <c r="E40" s="60">
        <f t="shared" si="2"/>
        <v>14.294999999999998</v>
      </c>
      <c r="F40" s="60">
        <f t="shared" si="2"/>
        <v>41.594999999999999</v>
      </c>
      <c r="G40" s="60">
        <f t="shared" si="2"/>
        <v>185.66000000000003</v>
      </c>
      <c r="H40" s="60">
        <f t="shared" si="2"/>
        <v>212.3</v>
      </c>
      <c r="I40" s="60">
        <f t="shared" si="2"/>
        <v>48.899999999999991</v>
      </c>
      <c r="J40" s="60">
        <f t="shared" si="2"/>
        <v>23.939999999999998</v>
      </c>
      <c r="K40" s="60">
        <f t="shared" si="2"/>
        <v>127.57</v>
      </c>
      <c r="L40" s="60">
        <f t="shared" si="2"/>
        <v>2.2599999999999998</v>
      </c>
      <c r="M40" s="60">
        <f t="shared" si="2"/>
        <v>140</v>
      </c>
      <c r="N40" s="60">
        <f t="shared" si="2"/>
        <v>9.8000000000000004E-2</v>
      </c>
      <c r="O40" s="60">
        <f t="shared" si="2"/>
        <v>0.24</v>
      </c>
      <c r="P40" s="60">
        <f t="shared" si="2"/>
        <v>1.02</v>
      </c>
      <c r="Q40" s="60">
        <f t="shared" si="2"/>
        <v>8.66</v>
      </c>
      <c r="R40" s="60">
        <f t="shared" si="2"/>
        <v>329.59000000000003</v>
      </c>
    </row>
    <row r="41" spans="1:18" ht="15.75" x14ac:dyDescent="0.25">
      <c r="A41" s="6"/>
      <c r="B41" s="6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1"/>
      <c r="N41" s="61"/>
      <c r="O41" s="61"/>
      <c r="P41" s="61"/>
      <c r="Q41" s="61"/>
      <c r="R41" s="60"/>
    </row>
    <row r="42" spans="1:18" ht="27.75" customHeight="1" x14ac:dyDescent="0.25">
      <c r="A42" s="6"/>
      <c r="B42" s="6" t="s">
        <v>44</v>
      </c>
      <c r="C42" s="71">
        <f t="shared" ref="C42:R42" si="3">SUM(C21,C33,C40)</f>
        <v>1280</v>
      </c>
      <c r="D42" s="71">
        <f t="shared" si="3"/>
        <v>75.78</v>
      </c>
      <c r="E42" s="71">
        <f t="shared" si="3"/>
        <v>52.215000000000003</v>
      </c>
      <c r="F42" s="71">
        <f t="shared" si="3"/>
        <v>173.79499999999999</v>
      </c>
      <c r="G42" s="71">
        <f t="shared" si="3"/>
        <v>1100.3699999999999</v>
      </c>
      <c r="H42" s="71">
        <f t="shared" si="3"/>
        <v>1145.78</v>
      </c>
      <c r="I42" s="71">
        <f t="shared" si="3"/>
        <v>629.88000000000011</v>
      </c>
      <c r="J42" s="71">
        <f t="shared" si="3"/>
        <v>173.42000000000002</v>
      </c>
      <c r="K42" s="71">
        <f t="shared" si="3"/>
        <v>659.29</v>
      </c>
      <c r="L42" s="71">
        <f t="shared" si="3"/>
        <v>47.499999999999986</v>
      </c>
      <c r="M42" s="71">
        <f t="shared" si="3"/>
        <v>293.27499999999998</v>
      </c>
      <c r="N42" s="71">
        <f t="shared" si="3"/>
        <v>0.53</v>
      </c>
      <c r="O42" s="71">
        <f t="shared" si="3"/>
        <v>0.745</v>
      </c>
      <c r="P42" s="71">
        <f t="shared" si="3"/>
        <v>6.9190000000000005</v>
      </c>
      <c r="Q42" s="71">
        <f t="shared" si="3"/>
        <v>31.914000000000001</v>
      </c>
      <c r="R42" s="71">
        <f t="shared" si="3"/>
        <v>1610.0100000000002</v>
      </c>
    </row>
    <row r="43" spans="1:18" ht="18" x14ac:dyDescent="0.25">
      <c r="A43" s="56">
        <v>8</v>
      </c>
      <c r="B43" s="57" t="s">
        <v>84</v>
      </c>
      <c r="C43" s="57"/>
      <c r="D43" s="40" t="s">
        <v>60</v>
      </c>
      <c r="E43" s="40"/>
      <c r="F43" s="40"/>
      <c r="G43" s="40"/>
      <c r="H43" s="40"/>
      <c r="I43" s="35"/>
      <c r="J43" s="35"/>
      <c r="K43" s="35"/>
      <c r="L43" s="35"/>
      <c r="M43" s="35"/>
      <c r="N43" s="40"/>
      <c r="O43" s="40"/>
      <c r="P43" s="40"/>
      <c r="Q43" s="40"/>
      <c r="R43" s="40"/>
    </row>
    <row r="44" spans="1:18" ht="18" customHeight="1" x14ac:dyDescent="0.25">
      <c r="B44" s="57" t="s">
        <v>121</v>
      </c>
      <c r="C44" s="57"/>
      <c r="D44" s="40" t="s">
        <v>3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ht="18" x14ac:dyDescent="0.25">
      <c r="B45" s="57" t="s">
        <v>77</v>
      </c>
      <c r="C45" s="57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1:18" ht="18" customHeight="1" x14ac:dyDescent="0.25">
      <c r="B46" s="57" t="s">
        <v>78</v>
      </c>
      <c r="C46" s="57"/>
      <c r="D46" s="55" t="s">
        <v>58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</row>
    <row r="48" spans="1:18" ht="15.75" x14ac:dyDescent="0.25">
      <c r="A48" s="37" t="s">
        <v>4</v>
      </c>
      <c r="B48" s="37" t="s">
        <v>45</v>
      </c>
      <c r="C48" s="38" t="s">
        <v>6</v>
      </c>
      <c r="D48" s="38" t="s">
        <v>7</v>
      </c>
      <c r="E48" s="38" t="s">
        <v>8</v>
      </c>
      <c r="F48" s="42" t="s">
        <v>9</v>
      </c>
      <c r="G48" s="76" t="s">
        <v>10</v>
      </c>
      <c r="H48" s="77"/>
      <c r="I48" s="77"/>
      <c r="J48" s="77"/>
      <c r="K48" s="77"/>
      <c r="L48" s="78"/>
      <c r="M48" s="76" t="s">
        <v>11</v>
      </c>
      <c r="N48" s="77"/>
      <c r="O48" s="77"/>
      <c r="P48" s="77"/>
      <c r="Q48" s="78"/>
      <c r="R48" s="44" t="s">
        <v>12</v>
      </c>
    </row>
    <row r="49" spans="1:18" ht="99" customHeight="1" x14ac:dyDescent="0.25">
      <c r="A49" s="37"/>
      <c r="B49" s="37"/>
      <c r="C49" s="37"/>
      <c r="D49" s="37"/>
      <c r="E49" s="37"/>
      <c r="F49" s="58"/>
      <c r="G49" s="36" t="s">
        <v>13</v>
      </c>
      <c r="H49" s="36" t="s">
        <v>14</v>
      </c>
      <c r="I49" s="36" t="s">
        <v>15</v>
      </c>
      <c r="J49" s="36" t="s">
        <v>16</v>
      </c>
      <c r="K49" s="36" t="s">
        <v>17</v>
      </c>
      <c r="L49" s="36" t="s">
        <v>18</v>
      </c>
      <c r="M49" s="36" t="s">
        <v>19</v>
      </c>
      <c r="N49" s="36" t="s">
        <v>20</v>
      </c>
      <c r="O49" s="36" t="s">
        <v>21</v>
      </c>
      <c r="P49" s="36" t="s">
        <v>22</v>
      </c>
      <c r="Q49" s="36" t="s">
        <v>23</v>
      </c>
      <c r="R49" s="44"/>
    </row>
    <row r="50" spans="1:18" x14ac:dyDescent="0.25">
      <c r="A50" s="5">
        <v>1</v>
      </c>
      <c r="B50" s="5">
        <v>2</v>
      </c>
      <c r="C50" s="5">
        <v>3</v>
      </c>
      <c r="D50" s="5">
        <v>4</v>
      </c>
      <c r="E50" s="5">
        <v>5</v>
      </c>
      <c r="F50" s="5">
        <v>6</v>
      </c>
      <c r="G50" s="5">
        <v>7</v>
      </c>
      <c r="H50" s="5">
        <v>8</v>
      </c>
      <c r="I50" s="5">
        <v>9</v>
      </c>
      <c r="J50" s="5">
        <v>10</v>
      </c>
      <c r="K50" s="5">
        <v>11</v>
      </c>
      <c r="L50" s="5">
        <v>12</v>
      </c>
      <c r="M50" s="5">
        <v>13</v>
      </c>
      <c r="N50" s="5">
        <v>14</v>
      </c>
      <c r="O50" s="5">
        <v>15</v>
      </c>
      <c r="P50" s="5">
        <v>16</v>
      </c>
      <c r="Q50" s="5">
        <v>17</v>
      </c>
      <c r="R50" s="5">
        <v>18</v>
      </c>
    </row>
    <row r="51" spans="1:18" ht="15.75" x14ac:dyDescent="0.25">
      <c r="A51" s="6"/>
      <c r="B51" s="36" t="s">
        <v>141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ht="15.75" x14ac:dyDescent="0.25">
      <c r="A52" s="6"/>
      <c r="B52" s="36" t="s">
        <v>25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ht="15.75" x14ac:dyDescent="0.25">
      <c r="A53" s="6">
        <v>168</v>
      </c>
      <c r="B53" s="59" t="s">
        <v>65</v>
      </c>
      <c r="C53" s="60">
        <v>200</v>
      </c>
      <c r="D53" s="60">
        <v>5.67</v>
      </c>
      <c r="E53" s="60">
        <v>5.28</v>
      </c>
      <c r="F53" s="60">
        <v>32.549999999999997</v>
      </c>
      <c r="G53" s="60">
        <v>119.4</v>
      </c>
      <c r="H53" s="60">
        <v>104.4</v>
      </c>
      <c r="I53" s="60">
        <v>15.5</v>
      </c>
      <c r="J53" s="60">
        <v>40.700000000000003</v>
      </c>
      <c r="K53" s="60">
        <v>115.9</v>
      </c>
      <c r="L53" s="60">
        <v>1.34</v>
      </c>
      <c r="M53" s="61">
        <v>20</v>
      </c>
      <c r="N53" s="61">
        <v>0.15</v>
      </c>
      <c r="O53" s="61">
        <v>0.02</v>
      </c>
      <c r="P53" s="61">
        <v>0.68</v>
      </c>
      <c r="Q53" s="61"/>
      <c r="R53" s="60">
        <v>200</v>
      </c>
    </row>
    <row r="54" spans="1:18" ht="15.75" x14ac:dyDescent="0.25">
      <c r="A54" s="6">
        <v>397</v>
      </c>
      <c r="B54" s="62" t="s">
        <v>41</v>
      </c>
      <c r="C54" s="60">
        <v>200</v>
      </c>
      <c r="D54" s="60">
        <v>3.67</v>
      </c>
      <c r="E54" s="60">
        <v>3.19</v>
      </c>
      <c r="F54" s="60">
        <v>15.82</v>
      </c>
      <c r="G54" s="60">
        <v>55.3</v>
      </c>
      <c r="H54" s="60">
        <v>194.7</v>
      </c>
      <c r="I54" s="60">
        <v>137</v>
      </c>
      <c r="J54" s="60">
        <v>19.2</v>
      </c>
      <c r="K54" s="60">
        <v>112.1</v>
      </c>
      <c r="L54" s="60">
        <v>0.43</v>
      </c>
      <c r="M54" s="60">
        <v>22</v>
      </c>
      <c r="N54" s="61">
        <v>0.05</v>
      </c>
      <c r="O54" s="61">
        <v>0.17</v>
      </c>
      <c r="P54" s="61">
        <v>0.15</v>
      </c>
      <c r="Q54" s="61">
        <v>1.43</v>
      </c>
      <c r="R54" s="60">
        <v>122.3</v>
      </c>
    </row>
    <row r="55" spans="1:18" ht="15.75" x14ac:dyDescent="0.25">
      <c r="A55" s="6">
        <v>1</v>
      </c>
      <c r="B55" s="59" t="s">
        <v>147</v>
      </c>
      <c r="C55" s="60">
        <v>38</v>
      </c>
      <c r="D55" s="60">
        <v>2.4500000000000002</v>
      </c>
      <c r="E55" s="60">
        <v>7.55</v>
      </c>
      <c r="F55" s="60">
        <v>14.62</v>
      </c>
      <c r="G55" s="60">
        <v>114.9</v>
      </c>
      <c r="H55" s="60">
        <v>42.9</v>
      </c>
      <c r="I55" s="60">
        <v>9.3000000000000007</v>
      </c>
      <c r="J55" s="60">
        <v>9.9</v>
      </c>
      <c r="K55" s="60">
        <v>29.1</v>
      </c>
      <c r="L55" s="60">
        <v>0.62</v>
      </c>
      <c r="M55" s="61">
        <v>40</v>
      </c>
      <c r="N55" s="61">
        <v>0.05</v>
      </c>
      <c r="O55" s="61">
        <v>0.03</v>
      </c>
      <c r="P55" s="61">
        <v>0.49</v>
      </c>
      <c r="Q55" s="61"/>
      <c r="R55" s="60">
        <v>136</v>
      </c>
    </row>
    <row r="56" spans="1:18" ht="15.75" x14ac:dyDescent="0.25">
      <c r="A56" s="6"/>
      <c r="B56" s="59" t="s">
        <v>26</v>
      </c>
      <c r="C56" s="60">
        <v>30</v>
      </c>
      <c r="D56" s="60"/>
      <c r="E56" s="60"/>
      <c r="F56" s="60"/>
      <c r="G56" s="60"/>
      <c r="H56" s="60"/>
      <c r="I56" s="60"/>
      <c r="J56" s="60"/>
      <c r="K56" s="60"/>
      <c r="L56" s="60"/>
      <c r="M56" s="61"/>
      <c r="N56" s="61"/>
      <c r="O56" s="61"/>
      <c r="P56" s="61"/>
      <c r="Q56" s="61"/>
      <c r="R56" s="60"/>
    </row>
    <row r="57" spans="1:18" ht="15.75" x14ac:dyDescent="0.25">
      <c r="A57" s="6"/>
      <c r="B57" s="59" t="s">
        <v>27</v>
      </c>
      <c r="C57" s="60">
        <v>8</v>
      </c>
      <c r="D57" s="60"/>
      <c r="E57" s="60"/>
      <c r="F57" s="60"/>
      <c r="G57" s="60"/>
      <c r="H57" s="60"/>
      <c r="I57" s="60"/>
      <c r="J57" s="60"/>
      <c r="K57" s="60"/>
      <c r="L57" s="60"/>
      <c r="M57" s="61"/>
      <c r="N57" s="61"/>
      <c r="O57" s="61"/>
      <c r="P57" s="61"/>
      <c r="Q57" s="61"/>
      <c r="R57" s="60"/>
    </row>
    <row r="58" spans="1:18" ht="15.75" x14ac:dyDescent="0.25">
      <c r="A58" s="6">
        <v>7</v>
      </c>
      <c r="B58" s="59" t="s">
        <v>28</v>
      </c>
      <c r="C58" s="60">
        <v>10</v>
      </c>
      <c r="D58" s="60">
        <v>2.63</v>
      </c>
      <c r="E58" s="60">
        <v>2.66</v>
      </c>
      <c r="F58" s="60"/>
      <c r="G58" s="60">
        <v>110</v>
      </c>
      <c r="H58" s="60">
        <v>10</v>
      </c>
      <c r="I58" s="60">
        <v>100</v>
      </c>
      <c r="J58" s="60">
        <v>5.5</v>
      </c>
      <c r="K58" s="60">
        <v>60</v>
      </c>
      <c r="L58" s="60">
        <v>7.0000000000000007E-2</v>
      </c>
      <c r="M58" s="61">
        <v>21</v>
      </c>
      <c r="N58" s="61">
        <v>0</v>
      </c>
      <c r="O58" s="61">
        <v>0.04</v>
      </c>
      <c r="P58" s="61">
        <v>0.02</v>
      </c>
      <c r="Q58" s="61">
        <v>7.0000000000000007E-2</v>
      </c>
      <c r="R58" s="60">
        <v>34</v>
      </c>
    </row>
    <row r="59" spans="1:18" ht="15.75" x14ac:dyDescent="0.25">
      <c r="A59" s="6"/>
      <c r="B59" s="65" t="s">
        <v>30</v>
      </c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1"/>
      <c r="N59" s="61"/>
      <c r="O59" s="61"/>
      <c r="P59" s="61"/>
      <c r="Q59" s="61"/>
      <c r="R59" s="60"/>
    </row>
    <row r="60" spans="1:18" ht="15.75" x14ac:dyDescent="0.25">
      <c r="A60" s="6"/>
      <c r="B60" s="6" t="s">
        <v>47</v>
      </c>
      <c r="C60" s="60">
        <v>100</v>
      </c>
      <c r="D60" s="60">
        <v>0.5</v>
      </c>
      <c r="E60" s="60">
        <v>0.1</v>
      </c>
      <c r="F60" s="60">
        <v>10.1</v>
      </c>
      <c r="G60" s="60"/>
      <c r="H60" s="60"/>
      <c r="I60" s="60"/>
      <c r="J60" s="60"/>
      <c r="K60" s="60"/>
      <c r="L60" s="60"/>
      <c r="M60" s="61"/>
      <c r="N60" s="61"/>
      <c r="O60" s="61"/>
      <c r="P60" s="61"/>
      <c r="Q60" s="61"/>
      <c r="R60" s="60">
        <v>46</v>
      </c>
    </row>
    <row r="61" spans="1:18" ht="15.75" x14ac:dyDescent="0.25">
      <c r="A61" s="6"/>
      <c r="B61" s="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1"/>
      <c r="N61" s="61"/>
      <c r="O61" s="61"/>
      <c r="P61" s="61"/>
      <c r="Q61" s="61"/>
      <c r="R61" s="60"/>
    </row>
    <row r="62" spans="1:18" ht="15.75" x14ac:dyDescent="0.25">
      <c r="A62" s="6"/>
      <c r="B62" s="66" t="s">
        <v>31</v>
      </c>
      <c r="C62" s="60">
        <f>SUM(C53:C55)+C58+C60</f>
        <v>548</v>
      </c>
      <c r="D62" s="60">
        <f t="shared" ref="D62:R62" si="4">SUM(D53:D61)</f>
        <v>14.919999999999998</v>
      </c>
      <c r="E62" s="60">
        <f t="shared" si="4"/>
        <v>18.78</v>
      </c>
      <c r="F62" s="60">
        <f t="shared" si="4"/>
        <v>73.089999999999989</v>
      </c>
      <c r="G62" s="60">
        <f t="shared" si="4"/>
        <v>399.6</v>
      </c>
      <c r="H62" s="60">
        <f t="shared" si="4"/>
        <v>352</v>
      </c>
      <c r="I62" s="60">
        <f t="shared" si="4"/>
        <v>261.8</v>
      </c>
      <c r="J62" s="60">
        <f t="shared" si="4"/>
        <v>75.300000000000011</v>
      </c>
      <c r="K62" s="60">
        <f t="shared" si="4"/>
        <v>317.10000000000002</v>
      </c>
      <c r="L62" s="60">
        <f t="shared" si="4"/>
        <v>2.46</v>
      </c>
      <c r="M62" s="60">
        <f t="shared" si="4"/>
        <v>103</v>
      </c>
      <c r="N62" s="60">
        <f t="shared" si="4"/>
        <v>0.25</v>
      </c>
      <c r="O62" s="60">
        <f t="shared" si="4"/>
        <v>0.26</v>
      </c>
      <c r="P62" s="60">
        <f t="shared" si="4"/>
        <v>1.34</v>
      </c>
      <c r="Q62" s="60">
        <f t="shared" si="4"/>
        <v>1.5</v>
      </c>
      <c r="R62" s="60">
        <f t="shared" si="4"/>
        <v>538.29999999999995</v>
      </c>
    </row>
    <row r="63" spans="1:18" ht="15.75" x14ac:dyDescent="0.25">
      <c r="A63" s="6"/>
      <c r="B63" s="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1"/>
      <c r="N63" s="61"/>
      <c r="O63" s="61"/>
      <c r="P63" s="61"/>
      <c r="Q63" s="61"/>
      <c r="R63" s="60"/>
    </row>
    <row r="64" spans="1:18" ht="15.75" x14ac:dyDescent="0.25">
      <c r="A64" s="6"/>
      <c r="B64" s="36" t="s">
        <v>32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1"/>
      <c r="N64" s="61"/>
      <c r="O64" s="61"/>
      <c r="P64" s="61"/>
      <c r="Q64" s="61"/>
      <c r="R64" s="60"/>
    </row>
    <row r="65" spans="1:18" ht="15.75" x14ac:dyDescent="0.25">
      <c r="A65" s="6">
        <v>41</v>
      </c>
      <c r="B65" s="59" t="s">
        <v>51</v>
      </c>
      <c r="C65" s="67">
        <v>50</v>
      </c>
      <c r="D65" s="67">
        <v>0.37</v>
      </c>
      <c r="E65" s="67">
        <v>2.9000000000000001E-2</v>
      </c>
      <c r="F65" s="67">
        <v>3.51</v>
      </c>
      <c r="G65" s="67">
        <v>6.12</v>
      </c>
      <c r="H65" s="67">
        <v>58.21</v>
      </c>
      <c r="I65" s="67">
        <v>7.87</v>
      </c>
      <c r="J65" s="67">
        <v>11.03</v>
      </c>
      <c r="K65" s="67">
        <v>16</v>
      </c>
      <c r="L65" s="67">
        <v>0.2</v>
      </c>
      <c r="M65" s="68"/>
      <c r="N65" s="68">
        <v>1.7000000000000001E-2</v>
      </c>
      <c r="O65" s="68">
        <v>0.02</v>
      </c>
      <c r="P65" s="68">
        <v>0.28999999999999998</v>
      </c>
      <c r="Q65" s="68">
        <v>1.45</v>
      </c>
      <c r="R65" s="67">
        <v>15.84</v>
      </c>
    </row>
    <row r="66" spans="1:18" ht="15.75" x14ac:dyDescent="0.25">
      <c r="A66" s="6">
        <v>78</v>
      </c>
      <c r="B66" s="59" t="s">
        <v>148</v>
      </c>
      <c r="C66" s="67">
        <v>250</v>
      </c>
      <c r="D66" s="67">
        <v>1.38</v>
      </c>
      <c r="E66" s="67">
        <v>4.6900000000000004</v>
      </c>
      <c r="F66" s="67">
        <v>7.6</v>
      </c>
      <c r="G66" s="67">
        <v>151</v>
      </c>
      <c r="H66" s="67">
        <v>360.8</v>
      </c>
      <c r="I66" s="93">
        <v>330.2</v>
      </c>
      <c r="J66" s="67">
        <v>25.2</v>
      </c>
      <c r="K66" s="67">
        <v>51</v>
      </c>
      <c r="L66" s="67">
        <v>1.1000000000000001</v>
      </c>
      <c r="M66" s="68"/>
      <c r="N66" s="68">
        <v>4.9000000000000002E-2</v>
      </c>
      <c r="O66" s="68">
        <v>4.3999999999999997E-2</v>
      </c>
      <c r="P66" s="68">
        <v>0.92</v>
      </c>
      <c r="Q66" s="68">
        <v>28.1</v>
      </c>
      <c r="R66" s="67">
        <v>177.7</v>
      </c>
    </row>
    <row r="67" spans="1:18" ht="15.75" x14ac:dyDescent="0.25">
      <c r="A67" s="6"/>
      <c r="B67" s="62" t="s">
        <v>53</v>
      </c>
      <c r="C67" s="67">
        <v>11</v>
      </c>
      <c r="D67" s="67">
        <v>0.28599999999999998</v>
      </c>
      <c r="E67" s="67">
        <v>1.65</v>
      </c>
      <c r="F67" s="67">
        <v>0.4</v>
      </c>
      <c r="G67" s="67"/>
      <c r="H67" s="67"/>
      <c r="I67" s="67"/>
      <c r="J67" s="67"/>
      <c r="K67" s="67"/>
      <c r="L67" s="67"/>
      <c r="M67" s="68"/>
      <c r="N67" s="68"/>
      <c r="O67" s="68"/>
      <c r="P67" s="68"/>
      <c r="Q67" s="68"/>
      <c r="R67" s="67">
        <v>17.600000000000001</v>
      </c>
    </row>
    <row r="68" spans="1:18" ht="15.75" x14ac:dyDescent="0.25">
      <c r="A68" s="6">
        <v>282</v>
      </c>
      <c r="B68" s="59" t="s">
        <v>144</v>
      </c>
      <c r="C68" s="67">
        <v>75</v>
      </c>
      <c r="D68" s="67">
        <v>49.25</v>
      </c>
      <c r="E68" s="67">
        <v>9.67</v>
      </c>
      <c r="F68" s="67">
        <v>8.61</v>
      </c>
      <c r="G68" s="67">
        <v>291.60000000000002</v>
      </c>
      <c r="H68" s="67">
        <v>189</v>
      </c>
      <c r="I68" s="67">
        <v>64.8</v>
      </c>
      <c r="J68" s="67">
        <v>20.3</v>
      </c>
      <c r="K68" s="67">
        <v>118.3</v>
      </c>
      <c r="L68" s="67">
        <v>42</v>
      </c>
      <c r="M68" s="68">
        <v>42</v>
      </c>
      <c r="N68" s="68">
        <v>0.06</v>
      </c>
      <c r="O68" s="68">
        <v>0.11</v>
      </c>
      <c r="P68" s="68">
        <v>1.93</v>
      </c>
      <c r="Q68" s="68">
        <v>0.23</v>
      </c>
      <c r="R68" s="67">
        <v>169</v>
      </c>
    </row>
    <row r="69" spans="1:18" ht="15.75" x14ac:dyDescent="0.25">
      <c r="A69" s="102" t="s">
        <v>126</v>
      </c>
      <c r="B69" s="59" t="s">
        <v>127</v>
      </c>
      <c r="C69" s="67">
        <v>20</v>
      </c>
      <c r="D69" s="67">
        <v>0.3</v>
      </c>
      <c r="E69" s="67">
        <v>1.4</v>
      </c>
      <c r="F69" s="67">
        <v>0.5</v>
      </c>
      <c r="G69" s="67">
        <v>64</v>
      </c>
      <c r="H69" s="67">
        <v>33.799999999999997</v>
      </c>
      <c r="I69" s="67">
        <v>4.72</v>
      </c>
      <c r="J69" s="67">
        <v>3.68</v>
      </c>
      <c r="K69" s="67">
        <v>7.34</v>
      </c>
      <c r="L69" s="67">
        <v>0.12</v>
      </c>
      <c r="M69" s="68">
        <v>5.0000000000000001E-3</v>
      </c>
      <c r="N69" s="68">
        <v>7.0000000000000001E-3</v>
      </c>
      <c r="O69" s="68">
        <v>7.0000000000000007E-2</v>
      </c>
      <c r="P69" s="68">
        <v>1.0900000000000001</v>
      </c>
      <c r="Q69" s="68">
        <v>0.46</v>
      </c>
      <c r="R69" s="67">
        <v>23</v>
      </c>
    </row>
    <row r="70" spans="1:18" ht="15.75" x14ac:dyDescent="0.25">
      <c r="A70" s="23">
        <v>205</v>
      </c>
      <c r="B70" s="59" t="s">
        <v>35</v>
      </c>
      <c r="C70" s="60">
        <v>150</v>
      </c>
      <c r="D70" s="60">
        <v>4.9000000000000004</v>
      </c>
      <c r="E70" s="60">
        <v>6.12</v>
      </c>
      <c r="F70" s="60">
        <v>27.66</v>
      </c>
      <c r="G70" s="60">
        <v>5.38</v>
      </c>
      <c r="H70" s="60">
        <v>44.38</v>
      </c>
      <c r="I70" s="60">
        <v>10.46</v>
      </c>
      <c r="J70" s="60">
        <v>17.53</v>
      </c>
      <c r="K70" s="60">
        <v>43.46</v>
      </c>
      <c r="L70" s="60">
        <v>1.05</v>
      </c>
      <c r="M70" s="61">
        <v>26.92</v>
      </c>
      <c r="N70" s="61">
        <v>6.0999999999999999E-2</v>
      </c>
      <c r="O70" s="61">
        <v>3.7999999999999999E-2</v>
      </c>
      <c r="P70" s="61">
        <v>0.73</v>
      </c>
      <c r="Q70" s="61"/>
      <c r="R70" s="60">
        <v>185.38</v>
      </c>
    </row>
    <row r="71" spans="1:18" ht="15.75" x14ac:dyDescent="0.25">
      <c r="A71" s="6">
        <v>376</v>
      </c>
      <c r="B71" s="62" t="s">
        <v>36</v>
      </c>
      <c r="C71" s="60">
        <v>200</v>
      </c>
      <c r="D71" s="60">
        <v>0.44</v>
      </c>
      <c r="E71" s="60"/>
      <c r="F71" s="60">
        <v>27.6</v>
      </c>
      <c r="G71" s="60">
        <v>2.5</v>
      </c>
      <c r="H71" s="60">
        <v>56.4</v>
      </c>
      <c r="I71" s="60">
        <v>31.8</v>
      </c>
      <c r="J71" s="60">
        <v>6</v>
      </c>
      <c r="K71" s="60">
        <v>15.4</v>
      </c>
      <c r="L71" s="60">
        <v>1.25</v>
      </c>
      <c r="M71" s="61"/>
      <c r="N71" s="61">
        <v>2E-3</v>
      </c>
      <c r="O71" s="61">
        <v>6.0000000000000001E-3</v>
      </c>
      <c r="P71" s="61">
        <v>0.14000000000000001</v>
      </c>
      <c r="Q71" s="61">
        <v>0.4</v>
      </c>
      <c r="R71" s="60">
        <v>113</v>
      </c>
    </row>
    <row r="72" spans="1:18" ht="15.75" x14ac:dyDescent="0.25">
      <c r="A72" s="6">
        <v>1</v>
      </c>
      <c r="B72" s="62" t="s">
        <v>37</v>
      </c>
      <c r="C72" s="60">
        <v>40</v>
      </c>
      <c r="D72" s="60">
        <v>2.64</v>
      </c>
      <c r="E72" s="60"/>
      <c r="F72" s="60">
        <v>13.36</v>
      </c>
      <c r="G72" s="60">
        <v>244</v>
      </c>
      <c r="H72" s="60">
        <v>97</v>
      </c>
      <c r="I72" s="60">
        <v>14</v>
      </c>
      <c r="J72" s="60">
        <v>18.8</v>
      </c>
      <c r="K72" s="60">
        <v>63.2</v>
      </c>
      <c r="L72" s="60">
        <v>1.56</v>
      </c>
      <c r="M72" s="61"/>
      <c r="N72" s="61">
        <v>7.0000000000000007E-2</v>
      </c>
      <c r="O72" s="61">
        <v>3.2000000000000001E-2</v>
      </c>
      <c r="P72" s="61">
        <v>0.28000000000000003</v>
      </c>
      <c r="Q72" s="61"/>
      <c r="R72" s="60">
        <v>69.599999999999994</v>
      </c>
    </row>
    <row r="73" spans="1:18" ht="15.75" x14ac:dyDescent="0.25">
      <c r="A73" s="6"/>
      <c r="B73" s="6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1"/>
      <c r="N73" s="61"/>
      <c r="O73" s="61"/>
      <c r="P73" s="61"/>
      <c r="Q73" s="61"/>
      <c r="R73" s="70">
        <v>129</v>
      </c>
    </row>
    <row r="74" spans="1:18" ht="15.75" x14ac:dyDescent="0.25">
      <c r="A74" s="6"/>
      <c r="B74" s="66" t="s">
        <v>38</v>
      </c>
      <c r="C74" s="60">
        <f t="shared" ref="C74:R74" si="5">SUM(C65:C73)</f>
        <v>796</v>
      </c>
      <c r="D74" s="60">
        <f t="shared" si="5"/>
        <v>59.565999999999995</v>
      </c>
      <c r="E74" s="60">
        <f t="shared" si="5"/>
        <v>23.559000000000001</v>
      </c>
      <c r="F74" s="60">
        <f t="shared" si="5"/>
        <v>89.24</v>
      </c>
      <c r="G74" s="60">
        <f t="shared" si="5"/>
        <v>764.6</v>
      </c>
      <c r="H74" s="60">
        <f t="shared" si="5"/>
        <v>839.58999999999992</v>
      </c>
      <c r="I74" s="60">
        <f t="shared" si="5"/>
        <v>463.85</v>
      </c>
      <c r="J74" s="60">
        <f t="shared" si="5"/>
        <v>102.54</v>
      </c>
      <c r="K74" s="60">
        <f t="shared" si="5"/>
        <v>314.70000000000005</v>
      </c>
      <c r="L74" s="60">
        <f t="shared" si="5"/>
        <v>47.279999999999994</v>
      </c>
      <c r="M74" s="60">
        <f t="shared" si="5"/>
        <v>68.925000000000011</v>
      </c>
      <c r="N74" s="60">
        <f t="shared" si="5"/>
        <v>0.26600000000000001</v>
      </c>
      <c r="O74" s="60">
        <f t="shared" si="5"/>
        <v>0.31999999999999995</v>
      </c>
      <c r="P74" s="60">
        <f t="shared" si="5"/>
        <v>5.379999999999999</v>
      </c>
      <c r="Q74" s="60">
        <f t="shared" si="5"/>
        <v>30.64</v>
      </c>
      <c r="R74" s="60">
        <f t="shared" si="5"/>
        <v>900.12</v>
      </c>
    </row>
    <row r="75" spans="1:18" ht="15.75" x14ac:dyDescent="0.25">
      <c r="A75" s="6"/>
      <c r="B75" s="6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1"/>
      <c r="N75" s="61"/>
      <c r="O75" s="61"/>
      <c r="P75" s="61"/>
      <c r="Q75" s="61"/>
      <c r="R75" s="60"/>
    </row>
    <row r="76" spans="1:18" ht="15.75" x14ac:dyDescent="0.25">
      <c r="A76" s="6"/>
      <c r="B76" s="65" t="s">
        <v>39</v>
      </c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1"/>
      <c r="N76" s="61"/>
      <c r="O76" s="61"/>
      <c r="P76" s="61"/>
      <c r="Q76" s="61"/>
      <c r="R76" s="60"/>
    </row>
    <row r="77" spans="1:18" ht="15.75" x14ac:dyDescent="0.25">
      <c r="A77" s="6">
        <v>25</v>
      </c>
      <c r="B77" s="59" t="s">
        <v>145</v>
      </c>
      <c r="C77" s="67">
        <v>60</v>
      </c>
      <c r="D77" s="67">
        <v>1.1499999999999999</v>
      </c>
      <c r="E77" s="67">
        <v>3.05</v>
      </c>
      <c r="F77" s="67">
        <v>5.75</v>
      </c>
      <c r="G77" s="67">
        <v>8.92</v>
      </c>
      <c r="H77" s="67">
        <v>90.2</v>
      </c>
      <c r="I77" s="67">
        <v>8.4700000000000006</v>
      </c>
      <c r="J77" s="67">
        <v>9.6</v>
      </c>
      <c r="K77" s="67">
        <v>13.56</v>
      </c>
      <c r="L77" s="67">
        <v>0.52</v>
      </c>
      <c r="M77" s="68"/>
      <c r="N77" s="67">
        <v>0.02</v>
      </c>
      <c r="O77" s="68">
        <v>0.03</v>
      </c>
      <c r="P77" s="68">
        <v>0.55000000000000004</v>
      </c>
      <c r="Q77" s="68">
        <v>9.17</v>
      </c>
      <c r="R77" s="67">
        <v>55.41</v>
      </c>
    </row>
    <row r="78" spans="1:18" ht="15.75" x14ac:dyDescent="0.25">
      <c r="A78" s="6">
        <v>213</v>
      </c>
      <c r="B78" s="16" t="s">
        <v>42</v>
      </c>
      <c r="C78" s="60">
        <v>40</v>
      </c>
      <c r="D78" s="60">
        <v>5.08</v>
      </c>
      <c r="E78" s="60">
        <v>4.5999999999999996</v>
      </c>
      <c r="F78" s="60">
        <v>0.28000000000000003</v>
      </c>
      <c r="G78" s="60">
        <v>53.6</v>
      </c>
      <c r="H78" s="60">
        <v>56</v>
      </c>
      <c r="I78" s="60">
        <v>22</v>
      </c>
      <c r="J78" s="60">
        <v>4.8</v>
      </c>
      <c r="K78" s="60">
        <v>76.8</v>
      </c>
      <c r="L78" s="60">
        <v>1</v>
      </c>
      <c r="M78" s="61">
        <v>100</v>
      </c>
      <c r="N78" s="61">
        <v>0.03</v>
      </c>
      <c r="O78" s="61">
        <v>0.18</v>
      </c>
      <c r="P78" s="61">
        <v>0.08</v>
      </c>
      <c r="Q78" s="61">
        <v>1.44</v>
      </c>
      <c r="R78" s="60">
        <v>63</v>
      </c>
    </row>
    <row r="79" spans="1:18" ht="15.75" x14ac:dyDescent="0.25">
      <c r="A79" s="6"/>
      <c r="B79" s="107" t="s">
        <v>146</v>
      </c>
      <c r="C79" s="60">
        <v>200</v>
      </c>
      <c r="D79" s="60">
        <v>0.56999999999999995</v>
      </c>
      <c r="E79" s="60">
        <v>0.06</v>
      </c>
      <c r="F79" s="60">
        <v>30.02</v>
      </c>
      <c r="G79" s="60">
        <v>14.6</v>
      </c>
      <c r="H79" s="60">
        <v>67.2</v>
      </c>
      <c r="I79" s="60">
        <v>15.6</v>
      </c>
      <c r="J79" s="60">
        <v>3.36</v>
      </c>
      <c r="K79" s="60">
        <v>16.3</v>
      </c>
      <c r="L79" s="60">
        <v>0.37</v>
      </c>
      <c r="M79" s="60"/>
      <c r="N79" s="61">
        <v>1.2E-2</v>
      </c>
      <c r="O79" s="61">
        <v>0.09</v>
      </c>
      <c r="P79" s="61">
        <v>6.0000000000000001E-3</v>
      </c>
      <c r="Q79" s="61">
        <v>1.0900000000000001</v>
      </c>
      <c r="R79" s="60">
        <v>123.6</v>
      </c>
    </row>
    <row r="80" spans="1:18" ht="15.75" x14ac:dyDescent="0.25">
      <c r="A80" s="6">
        <v>1</v>
      </c>
      <c r="B80" s="59" t="s">
        <v>75</v>
      </c>
      <c r="C80" s="60">
        <v>20</v>
      </c>
      <c r="D80" s="60">
        <v>2.4500000000000002</v>
      </c>
      <c r="E80" s="60">
        <v>7.55</v>
      </c>
      <c r="F80" s="60">
        <v>14.62</v>
      </c>
      <c r="G80" s="60">
        <v>114.9</v>
      </c>
      <c r="H80" s="60">
        <v>42.9</v>
      </c>
      <c r="I80" s="60">
        <v>9.3000000000000007</v>
      </c>
      <c r="J80" s="60">
        <v>9.9</v>
      </c>
      <c r="K80" s="60">
        <v>29.1</v>
      </c>
      <c r="L80" s="60">
        <v>0.62</v>
      </c>
      <c r="M80" s="61">
        <v>40</v>
      </c>
      <c r="N80" s="61">
        <v>0.05</v>
      </c>
      <c r="O80" s="61">
        <v>0.03</v>
      </c>
      <c r="P80" s="61">
        <v>0.49</v>
      </c>
      <c r="Q80" s="61"/>
      <c r="R80" s="60">
        <v>136</v>
      </c>
    </row>
    <row r="81" spans="1:18" ht="15.75" x14ac:dyDescent="0.25">
      <c r="A81" s="6"/>
      <c r="B81" s="59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8"/>
      <c r="N81" s="67"/>
      <c r="O81" s="68"/>
      <c r="P81" s="68"/>
      <c r="Q81" s="68"/>
      <c r="R81" s="67"/>
    </row>
    <row r="82" spans="1:18" ht="15.75" x14ac:dyDescent="0.25">
      <c r="A82" s="6"/>
      <c r="B82" s="66" t="s">
        <v>43</v>
      </c>
      <c r="C82" s="60">
        <f>SUM(C77:C80)</f>
        <v>320</v>
      </c>
      <c r="D82" s="60">
        <f t="shared" ref="D82:R82" si="6">SUM(D77:D80)</f>
        <v>9.25</v>
      </c>
      <c r="E82" s="60">
        <f t="shared" si="6"/>
        <v>15.259999999999998</v>
      </c>
      <c r="F82" s="60">
        <f t="shared" si="6"/>
        <v>50.669999999999995</v>
      </c>
      <c r="G82" s="60">
        <f t="shared" si="6"/>
        <v>192.02</v>
      </c>
      <c r="H82" s="60">
        <f t="shared" si="6"/>
        <v>256.29999999999995</v>
      </c>
      <c r="I82" s="60">
        <f t="shared" si="6"/>
        <v>55.370000000000005</v>
      </c>
      <c r="J82" s="60">
        <f t="shared" si="6"/>
        <v>27.659999999999997</v>
      </c>
      <c r="K82" s="60">
        <f t="shared" si="6"/>
        <v>135.76</v>
      </c>
      <c r="L82" s="60">
        <f t="shared" si="6"/>
        <v>2.5100000000000002</v>
      </c>
      <c r="M82" s="60">
        <f t="shared" si="6"/>
        <v>140</v>
      </c>
      <c r="N82" s="60">
        <f t="shared" si="6"/>
        <v>0.112</v>
      </c>
      <c r="O82" s="60">
        <f t="shared" si="6"/>
        <v>0.32999999999999996</v>
      </c>
      <c r="P82" s="60">
        <f t="shared" si="6"/>
        <v>1.1259999999999999</v>
      </c>
      <c r="Q82" s="60">
        <f t="shared" si="6"/>
        <v>11.7</v>
      </c>
      <c r="R82" s="60">
        <f t="shared" si="6"/>
        <v>378.01</v>
      </c>
    </row>
    <row r="83" spans="1:18" ht="15.75" x14ac:dyDescent="0.25">
      <c r="A83" s="6"/>
      <c r="B83" s="66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</row>
    <row r="84" spans="1:18" ht="15.75" x14ac:dyDescent="0.25">
      <c r="A84" s="6"/>
      <c r="B84" s="6" t="s">
        <v>44</v>
      </c>
      <c r="C84" s="71">
        <f t="shared" ref="C84:R84" si="7">SUM(C62,C74,C82)</f>
        <v>1664</v>
      </c>
      <c r="D84" s="71">
        <f t="shared" si="7"/>
        <v>83.73599999999999</v>
      </c>
      <c r="E84" s="71">
        <f t="shared" si="7"/>
        <v>57.598999999999997</v>
      </c>
      <c r="F84" s="71">
        <f t="shared" si="7"/>
        <v>212.99999999999997</v>
      </c>
      <c r="G84" s="71">
        <f t="shared" si="7"/>
        <v>1356.22</v>
      </c>
      <c r="H84" s="71">
        <f t="shared" si="7"/>
        <v>1447.8899999999999</v>
      </c>
      <c r="I84" s="71">
        <f t="shared" si="7"/>
        <v>781.0200000000001</v>
      </c>
      <c r="J84" s="71">
        <f t="shared" si="7"/>
        <v>205.50000000000003</v>
      </c>
      <c r="K84" s="71">
        <f t="shared" si="7"/>
        <v>767.56000000000006</v>
      </c>
      <c r="L84" s="71">
        <f t="shared" si="7"/>
        <v>52.249999999999993</v>
      </c>
      <c r="M84" s="71">
        <f t="shared" si="7"/>
        <v>311.92500000000001</v>
      </c>
      <c r="N84" s="71">
        <f t="shared" si="7"/>
        <v>0.628</v>
      </c>
      <c r="O84" s="71">
        <f t="shared" si="7"/>
        <v>0.90999999999999992</v>
      </c>
      <c r="P84" s="71">
        <f t="shared" si="7"/>
        <v>7.8459999999999983</v>
      </c>
      <c r="Q84" s="71">
        <f t="shared" si="7"/>
        <v>43.84</v>
      </c>
      <c r="R84" s="71">
        <f t="shared" si="7"/>
        <v>1816.43</v>
      </c>
    </row>
  </sheetData>
  <mergeCells count="26">
    <mergeCell ref="D46:R46"/>
    <mergeCell ref="A48:A49"/>
    <mergeCell ref="B48:B49"/>
    <mergeCell ref="C48:C49"/>
    <mergeCell ref="D48:D49"/>
    <mergeCell ref="E48:E49"/>
    <mergeCell ref="F48:F49"/>
    <mergeCell ref="G48:L48"/>
    <mergeCell ref="M48:Q48"/>
    <mergeCell ref="R48:R49"/>
    <mergeCell ref="G7:L7"/>
    <mergeCell ref="M7:Q7"/>
    <mergeCell ref="R7:R8"/>
    <mergeCell ref="D43:H43"/>
    <mergeCell ref="N43:R43"/>
    <mergeCell ref="D44:R44"/>
    <mergeCell ref="D2:H2"/>
    <mergeCell ref="N2:R2"/>
    <mergeCell ref="D3:R3"/>
    <mergeCell ref="D5:R5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scale="85" orientation="portrait" horizontalDpi="180" verticalDpi="180" r:id="rId1"/>
  <rowBreaks count="1" manualBreakCount="1">
    <brk id="4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4"/>
  <sheetViews>
    <sheetView view="pageBreakPreview" topLeftCell="A34" zoomScaleNormal="100" zoomScaleSheetLayoutView="100" workbookViewId="0">
      <selection activeCell="D46" sqref="D46:R46"/>
    </sheetView>
  </sheetViews>
  <sheetFormatPr defaultRowHeight="15" x14ac:dyDescent="0.25"/>
  <cols>
    <col min="2" max="2" width="46.5703125" customWidth="1"/>
    <col min="3" max="3" width="8.5703125" customWidth="1"/>
    <col min="4" max="4" width="9.42578125" customWidth="1"/>
    <col min="5" max="5" width="7" bestFit="1" customWidth="1"/>
    <col min="6" max="6" width="7.7109375" customWidth="1"/>
    <col min="7" max="7" width="9.5703125" hidden="1" customWidth="1"/>
    <col min="8" max="8" width="10.85546875" hidden="1" customWidth="1"/>
    <col min="9" max="12" width="9.42578125" hidden="1" customWidth="1"/>
    <col min="13" max="13" width="10.85546875" hidden="1" customWidth="1"/>
    <col min="14" max="14" width="9.5703125" hidden="1" customWidth="1"/>
    <col min="15" max="17" width="9.42578125" hidden="1" customWidth="1"/>
    <col min="18" max="18" width="10.42578125" customWidth="1"/>
    <col min="19" max="19" width="9.42578125" bestFit="1" customWidth="1"/>
    <col min="258" max="258" width="31.140625" customWidth="1"/>
    <col min="259" max="259" width="11.28515625" customWidth="1"/>
    <col min="260" max="260" width="11.85546875" customWidth="1"/>
    <col min="261" max="261" width="11.140625" customWidth="1"/>
    <col min="262" max="262" width="8.7109375" customWidth="1"/>
    <col min="263" max="273" width="0" hidden="1" customWidth="1"/>
    <col min="274" max="274" width="10.42578125" customWidth="1"/>
    <col min="275" max="275" width="9.42578125" bestFit="1" customWidth="1"/>
    <col min="514" max="514" width="31.140625" customWidth="1"/>
    <col min="515" max="515" width="11.28515625" customWidth="1"/>
    <col min="516" max="516" width="11.85546875" customWidth="1"/>
    <col min="517" max="517" width="11.140625" customWidth="1"/>
    <col min="518" max="518" width="8.7109375" customWidth="1"/>
    <col min="519" max="529" width="0" hidden="1" customWidth="1"/>
    <col min="530" max="530" width="10.42578125" customWidth="1"/>
    <col min="531" max="531" width="9.42578125" bestFit="1" customWidth="1"/>
    <col min="770" max="770" width="31.140625" customWidth="1"/>
    <col min="771" max="771" width="11.28515625" customWidth="1"/>
    <col min="772" max="772" width="11.85546875" customWidth="1"/>
    <col min="773" max="773" width="11.140625" customWidth="1"/>
    <col min="774" max="774" width="8.7109375" customWidth="1"/>
    <col min="775" max="785" width="0" hidden="1" customWidth="1"/>
    <col min="786" max="786" width="10.42578125" customWidth="1"/>
    <col min="787" max="787" width="9.42578125" bestFit="1" customWidth="1"/>
    <col min="1026" max="1026" width="31.140625" customWidth="1"/>
    <col min="1027" max="1027" width="11.28515625" customWidth="1"/>
    <col min="1028" max="1028" width="11.85546875" customWidth="1"/>
    <col min="1029" max="1029" width="11.140625" customWidth="1"/>
    <col min="1030" max="1030" width="8.7109375" customWidth="1"/>
    <col min="1031" max="1041" width="0" hidden="1" customWidth="1"/>
    <col min="1042" max="1042" width="10.42578125" customWidth="1"/>
    <col min="1043" max="1043" width="9.42578125" bestFit="1" customWidth="1"/>
    <col min="1282" max="1282" width="31.140625" customWidth="1"/>
    <col min="1283" max="1283" width="11.28515625" customWidth="1"/>
    <col min="1284" max="1284" width="11.85546875" customWidth="1"/>
    <col min="1285" max="1285" width="11.140625" customWidth="1"/>
    <col min="1286" max="1286" width="8.7109375" customWidth="1"/>
    <col min="1287" max="1297" width="0" hidden="1" customWidth="1"/>
    <col min="1298" max="1298" width="10.42578125" customWidth="1"/>
    <col min="1299" max="1299" width="9.42578125" bestFit="1" customWidth="1"/>
    <col min="1538" max="1538" width="31.140625" customWidth="1"/>
    <col min="1539" max="1539" width="11.28515625" customWidth="1"/>
    <col min="1540" max="1540" width="11.85546875" customWidth="1"/>
    <col min="1541" max="1541" width="11.140625" customWidth="1"/>
    <col min="1542" max="1542" width="8.7109375" customWidth="1"/>
    <col min="1543" max="1553" width="0" hidden="1" customWidth="1"/>
    <col min="1554" max="1554" width="10.42578125" customWidth="1"/>
    <col min="1555" max="1555" width="9.42578125" bestFit="1" customWidth="1"/>
    <col min="1794" max="1794" width="31.140625" customWidth="1"/>
    <col min="1795" max="1795" width="11.28515625" customWidth="1"/>
    <col min="1796" max="1796" width="11.85546875" customWidth="1"/>
    <col min="1797" max="1797" width="11.140625" customWidth="1"/>
    <col min="1798" max="1798" width="8.7109375" customWidth="1"/>
    <col min="1799" max="1809" width="0" hidden="1" customWidth="1"/>
    <col min="1810" max="1810" width="10.42578125" customWidth="1"/>
    <col min="1811" max="1811" width="9.42578125" bestFit="1" customWidth="1"/>
    <col min="2050" max="2050" width="31.140625" customWidth="1"/>
    <col min="2051" max="2051" width="11.28515625" customWidth="1"/>
    <col min="2052" max="2052" width="11.85546875" customWidth="1"/>
    <col min="2053" max="2053" width="11.140625" customWidth="1"/>
    <col min="2054" max="2054" width="8.7109375" customWidth="1"/>
    <col min="2055" max="2065" width="0" hidden="1" customWidth="1"/>
    <col min="2066" max="2066" width="10.42578125" customWidth="1"/>
    <col min="2067" max="2067" width="9.42578125" bestFit="1" customWidth="1"/>
    <col min="2306" max="2306" width="31.140625" customWidth="1"/>
    <col min="2307" max="2307" width="11.28515625" customWidth="1"/>
    <col min="2308" max="2308" width="11.85546875" customWidth="1"/>
    <col min="2309" max="2309" width="11.140625" customWidth="1"/>
    <col min="2310" max="2310" width="8.7109375" customWidth="1"/>
    <col min="2311" max="2321" width="0" hidden="1" customWidth="1"/>
    <col min="2322" max="2322" width="10.42578125" customWidth="1"/>
    <col min="2323" max="2323" width="9.42578125" bestFit="1" customWidth="1"/>
    <col min="2562" max="2562" width="31.140625" customWidth="1"/>
    <col min="2563" max="2563" width="11.28515625" customWidth="1"/>
    <col min="2564" max="2564" width="11.85546875" customWidth="1"/>
    <col min="2565" max="2565" width="11.140625" customWidth="1"/>
    <col min="2566" max="2566" width="8.7109375" customWidth="1"/>
    <col min="2567" max="2577" width="0" hidden="1" customWidth="1"/>
    <col min="2578" max="2578" width="10.42578125" customWidth="1"/>
    <col min="2579" max="2579" width="9.42578125" bestFit="1" customWidth="1"/>
    <col min="2818" max="2818" width="31.140625" customWidth="1"/>
    <col min="2819" max="2819" width="11.28515625" customWidth="1"/>
    <col min="2820" max="2820" width="11.85546875" customWidth="1"/>
    <col min="2821" max="2821" width="11.140625" customWidth="1"/>
    <col min="2822" max="2822" width="8.7109375" customWidth="1"/>
    <col min="2823" max="2833" width="0" hidden="1" customWidth="1"/>
    <col min="2834" max="2834" width="10.42578125" customWidth="1"/>
    <col min="2835" max="2835" width="9.42578125" bestFit="1" customWidth="1"/>
    <col min="3074" max="3074" width="31.140625" customWidth="1"/>
    <col min="3075" max="3075" width="11.28515625" customWidth="1"/>
    <col min="3076" max="3076" width="11.85546875" customWidth="1"/>
    <col min="3077" max="3077" width="11.140625" customWidth="1"/>
    <col min="3078" max="3078" width="8.7109375" customWidth="1"/>
    <col min="3079" max="3089" width="0" hidden="1" customWidth="1"/>
    <col min="3090" max="3090" width="10.42578125" customWidth="1"/>
    <col min="3091" max="3091" width="9.42578125" bestFit="1" customWidth="1"/>
    <col min="3330" max="3330" width="31.140625" customWidth="1"/>
    <col min="3331" max="3331" width="11.28515625" customWidth="1"/>
    <col min="3332" max="3332" width="11.85546875" customWidth="1"/>
    <col min="3333" max="3333" width="11.140625" customWidth="1"/>
    <col min="3334" max="3334" width="8.7109375" customWidth="1"/>
    <col min="3335" max="3345" width="0" hidden="1" customWidth="1"/>
    <col min="3346" max="3346" width="10.42578125" customWidth="1"/>
    <col min="3347" max="3347" width="9.42578125" bestFit="1" customWidth="1"/>
    <col min="3586" max="3586" width="31.140625" customWidth="1"/>
    <col min="3587" max="3587" width="11.28515625" customWidth="1"/>
    <col min="3588" max="3588" width="11.85546875" customWidth="1"/>
    <col min="3589" max="3589" width="11.140625" customWidth="1"/>
    <col min="3590" max="3590" width="8.7109375" customWidth="1"/>
    <col min="3591" max="3601" width="0" hidden="1" customWidth="1"/>
    <col min="3602" max="3602" width="10.42578125" customWidth="1"/>
    <col min="3603" max="3603" width="9.42578125" bestFit="1" customWidth="1"/>
    <col min="3842" max="3842" width="31.140625" customWidth="1"/>
    <col min="3843" max="3843" width="11.28515625" customWidth="1"/>
    <col min="3844" max="3844" width="11.85546875" customWidth="1"/>
    <col min="3845" max="3845" width="11.140625" customWidth="1"/>
    <col min="3846" max="3846" width="8.7109375" customWidth="1"/>
    <col min="3847" max="3857" width="0" hidden="1" customWidth="1"/>
    <col min="3858" max="3858" width="10.42578125" customWidth="1"/>
    <col min="3859" max="3859" width="9.42578125" bestFit="1" customWidth="1"/>
    <col min="4098" max="4098" width="31.140625" customWidth="1"/>
    <col min="4099" max="4099" width="11.28515625" customWidth="1"/>
    <col min="4100" max="4100" width="11.85546875" customWidth="1"/>
    <col min="4101" max="4101" width="11.140625" customWidth="1"/>
    <col min="4102" max="4102" width="8.7109375" customWidth="1"/>
    <col min="4103" max="4113" width="0" hidden="1" customWidth="1"/>
    <col min="4114" max="4114" width="10.42578125" customWidth="1"/>
    <col min="4115" max="4115" width="9.42578125" bestFit="1" customWidth="1"/>
    <col min="4354" max="4354" width="31.140625" customWidth="1"/>
    <col min="4355" max="4355" width="11.28515625" customWidth="1"/>
    <col min="4356" max="4356" width="11.85546875" customWidth="1"/>
    <col min="4357" max="4357" width="11.140625" customWidth="1"/>
    <col min="4358" max="4358" width="8.7109375" customWidth="1"/>
    <col min="4359" max="4369" width="0" hidden="1" customWidth="1"/>
    <col min="4370" max="4370" width="10.42578125" customWidth="1"/>
    <col min="4371" max="4371" width="9.42578125" bestFit="1" customWidth="1"/>
    <col min="4610" max="4610" width="31.140625" customWidth="1"/>
    <col min="4611" max="4611" width="11.28515625" customWidth="1"/>
    <col min="4612" max="4612" width="11.85546875" customWidth="1"/>
    <col min="4613" max="4613" width="11.140625" customWidth="1"/>
    <col min="4614" max="4614" width="8.7109375" customWidth="1"/>
    <col min="4615" max="4625" width="0" hidden="1" customWidth="1"/>
    <col min="4626" max="4626" width="10.42578125" customWidth="1"/>
    <col min="4627" max="4627" width="9.42578125" bestFit="1" customWidth="1"/>
    <col min="4866" max="4866" width="31.140625" customWidth="1"/>
    <col min="4867" max="4867" width="11.28515625" customWidth="1"/>
    <col min="4868" max="4868" width="11.85546875" customWidth="1"/>
    <col min="4869" max="4869" width="11.140625" customWidth="1"/>
    <col min="4870" max="4870" width="8.7109375" customWidth="1"/>
    <col min="4871" max="4881" width="0" hidden="1" customWidth="1"/>
    <col min="4882" max="4882" width="10.42578125" customWidth="1"/>
    <col min="4883" max="4883" width="9.42578125" bestFit="1" customWidth="1"/>
    <col min="5122" max="5122" width="31.140625" customWidth="1"/>
    <col min="5123" max="5123" width="11.28515625" customWidth="1"/>
    <col min="5124" max="5124" width="11.85546875" customWidth="1"/>
    <col min="5125" max="5125" width="11.140625" customWidth="1"/>
    <col min="5126" max="5126" width="8.7109375" customWidth="1"/>
    <col min="5127" max="5137" width="0" hidden="1" customWidth="1"/>
    <col min="5138" max="5138" width="10.42578125" customWidth="1"/>
    <col min="5139" max="5139" width="9.42578125" bestFit="1" customWidth="1"/>
    <col min="5378" max="5378" width="31.140625" customWidth="1"/>
    <col min="5379" max="5379" width="11.28515625" customWidth="1"/>
    <col min="5380" max="5380" width="11.85546875" customWidth="1"/>
    <col min="5381" max="5381" width="11.140625" customWidth="1"/>
    <col min="5382" max="5382" width="8.7109375" customWidth="1"/>
    <col min="5383" max="5393" width="0" hidden="1" customWidth="1"/>
    <col min="5394" max="5394" width="10.42578125" customWidth="1"/>
    <col min="5395" max="5395" width="9.42578125" bestFit="1" customWidth="1"/>
    <col min="5634" max="5634" width="31.140625" customWidth="1"/>
    <col min="5635" max="5635" width="11.28515625" customWidth="1"/>
    <col min="5636" max="5636" width="11.85546875" customWidth="1"/>
    <col min="5637" max="5637" width="11.140625" customWidth="1"/>
    <col min="5638" max="5638" width="8.7109375" customWidth="1"/>
    <col min="5639" max="5649" width="0" hidden="1" customWidth="1"/>
    <col min="5650" max="5650" width="10.42578125" customWidth="1"/>
    <col min="5651" max="5651" width="9.42578125" bestFit="1" customWidth="1"/>
    <col min="5890" max="5890" width="31.140625" customWidth="1"/>
    <col min="5891" max="5891" width="11.28515625" customWidth="1"/>
    <col min="5892" max="5892" width="11.85546875" customWidth="1"/>
    <col min="5893" max="5893" width="11.140625" customWidth="1"/>
    <col min="5894" max="5894" width="8.7109375" customWidth="1"/>
    <col min="5895" max="5905" width="0" hidden="1" customWidth="1"/>
    <col min="5906" max="5906" width="10.42578125" customWidth="1"/>
    <col min="5907" max="5907" width="9.42578125" bestFit="1" customWidth="1"/>
    <col min="6146" max="6146" width="31.140625" customWidth="1"/>
    <col min="6147" max="6147" width="11.28515625" customWidth="1"/>
    <col min="6148" max="6148" width="11.85546875" customWidth="1"/>
    <col min="6149" max="6149" width="11.140625" customWidth="1"/>
    <col min="6150" max="6150" width="8.7109375" customWidth="1"/>
    <col min="6151" max="6161" width="0" hidden="1" customWidth="1"/>
    <col min="6162" max="6162" width="10.42578125" customWidth="1"/>
    <col min="6163" max="6163" width="9.42578125" bestFit="1" customWidth="1"/>
    <col min="6402" max="6402" width="31.140625" customWidth="1"/>
    <col min="6403" max="6403" width="11.28515625" customWidth="1"/>
    <col min="6404" max="6404" width="11.85546875" customWidth="1"/>
    <col min="6405" max="6405" width="11.140625" customWidth="1"/>
    <col min="6406" max="6406" width="8.7109375" customWidth="1"/>
    <col min="6407" max="6417" width="0" hidden="1" customWidth="1"/>
    <col min="6418" max="6418" width="10.42578125" customWidth="1"/>
    <col min="6419" max="6419" width="9.42578125" bestFit="1" customWidth="1"/>
    <col min="6658" max="6658" width="31.140625" customWidth="1"/>
    <col min="6659" max="6659" width="11.28515625" customWidth="1"/>
    <col min="6660" max="6660" width="11.85546875" customWidth="1"/>
    <col min="6661" max="6661" width="11.140625" customWidth="1"/>
    <col min="6662" max="6662" width="8.7109375" customWidth="1"/>
    <col min="6663" max="6673" width="0" hidden="1" customWidth="1"/>
    <col min="6674" max="6674" width="10.42578125" customWidth="1"/>
    <col min="6675" max="6675" width="9.42578125" bestFit="1" customWidth="1"/>
    <col min="6914" max="6914" width="31.140625" customWidth="1"/>
    <col min="6915" max="6915" width="11.28515625" customWidth="1"/>
    <col min="6916" max="6916" width="11.85546875" customWidth="1"/>
    <col min="6917" max="6917" width="11.140625" customWidth="1"/>
    <col min="6918" max="6918" width="8.7109375" customWidth="1"/>
    <col min="6919" max="6929" width="0" hidden="1" customWidth="1"/>
    <col min="6930" max="6930" width="10.42578125" customWidth="1"/>
    <col min="6931" max="6931" width="9.42578125" bestFit="1" customWidth="1"/>
    <col min="7170" max="7170" width="31.140625" customWidth="1"/>
    <col min="7171" max="7171" width="11.28515625" customWidth="1"/>
    <col min="7172" max="7172" width="11.85546875" customWidth="1"/>
    <col min="7173" max="7173" width="11.140625" customWidth="1"/>
    <col min="7174" max="7174" width="8.7109375" customWidth="1"/>
    <col min="7175" max="7185" width="0" hidden="1" customWidth="1"/>
    <col min="7186" max="7186" width="10.42578125" customWidth="1"/>
    <col min="7187" max="7187" width="9.42578125" bestFit="1" customWidth="1"/>
    <col min="7426" max="7426" width="31.140625" customWidth="1"/>
    <col min="7427" max="7427" width="11.28515625" customWidth="1"/>
    <col min="7428" max="7428" width="11.85546875" customWidth="1"/>
    <col min="7429" max="7429" width="11.140625" customWidth="1"/>
    <col min="7430" max="7430" width="8.7109375" customWidth="1"/>
    <col min="7431" max="7441" width="0" hidden="1" customWidth="1"/>
    <col min="7442" max="7442" width="10.42578125" customWidth="1"/>
    <col min="7443" max="7443" width="9.42578125" bestFit="1" customWidth="1"/>
    <col min="7682" max="7682" width="31.140625" customWidth="1"/>
    <col min="7683" max="7683" width="11.28515625" customWidth="1"/>
    <col min="7684" max="7684" width="11.85546875" customWidth="1"/>
    <col min="7685" max="7685" width="11.140625" customWidth="1"/>
    <col min="7686" max="7686" width="8.7109375" customWidth="1"/>
    <col min="7687" max="7697" width="0" hidden="1" customWidth="1"/>
    <col min="7698" max="7698" width="10.42578125" customWidth="1"/>
    <col min="7699" max="7699" width="9.42578125" bestFit="1" customWidth="1"/>
    <col min="7938" max="7938" width="31.140625" customWidth="1"/>
    <col min="7939" max="7939" width="11.28515625" customWidth="1"/>
    <col min="7940" max="7940" width="11.85546875" customWidth="1"/>
    <col min="7941" max="7941" width="11.140625" customWidth="1"/>
    <col min="7942" max="7942" width="8.7109375" customWidth="1"/>
    <col min="7943" max="7953" width="0" hidden="1" customWidth="1"/>
    <col min="7954" max="7954" width="10.42578125" customWidth="1"/>
    <col min="7955" max="7955" width="9.42578125" bestFit="1" customWidth="1"/>
    <col min="8194" max="8194" width="31.140625" customWidth="1"/>
    <col min="8195" max="8195" width="11.28515625" customWidth="1"/>
    <col min="8196" max="8196" width="11.85546875" customWidth="1"/>
    <col min="8197" max="8197" width="11.140625" customWidth="1"/>
    <col min="8198" max="8198" width="8.7109375" customWidth="1"/>
    <col min="8199" max="8209" width="0" hidden="1" customWidth="1"/>
    <col min="8210" max="8210" width="10.42578125" customWidth="1"/>
    <col min="8211" max="8211" width="9.42578125" bestFit="1" customWidth="1"/>
    <col min="8450" max="8450" width="31.140625" customWidth="1"/>
    <col min="8451" max="8451" width="11.28515625" customWidth="1"/>
    <col min="8452" max="8452" width="11.85546875" customWidth="1"/>
    <col min="8453" max="8453" width="11.140625" customWidth="1"/>
    <col min="8454" max="8454" width="8.7109375" customWidth="1"/>
    <col min="8455" max="8465" width="0" hidden="1" customWidth="1"/>
    <col min="8466" max="8466" width="10.42578125" customWidth="1"/>
    <col min="8467" max="8467" width="9.42578125" bestFit="1" customWidth="1"/>
    <col min="8706" max="8706" width="31.140625" customWidth="1"/>
    <col min="8707" max="8707" width="11.28515625" customWidth="1"/>
    <col min="8708" max="8708" width="11.85546875" customWidth="1"/>
    <col min="8709" max="8709" width="11.140625" customWidth="1"/>
    <col min="8710" max="8710" width="8.7109375" customWidth="1"/>
    <col min="8711" max="8721" width="0" hidden="1" customWidth="1"/>
    <col min="8722" max="8722" width="10.42578125" customWidth="1"/>
    <col min="8723" max="8723" width="9.42578125" bestFit="1" customWidth="1"/>
    <col min="8962" max="8962" width="31.140625" customWidth="1"/>
    <col min="8963" max="8963" width="11.28515625" customWidth="1"/>
    <col min="8964" max="8964" width="11.85546875" customWidth="1"/>
    <col min="8965" max="8965" width="11.140625" customWidth="1"/>
    <col min="8966" max="8966" width="8.7109375" customWidth="1"/>
    <col min="8967" max="8977" width="0" hidden="1" customWidth="1"/>
    <col min="8978" max="8978" width="10.42578125" customWidth="1"/>
    <col min="8979" max="8979" width="9.42578125" bestFit="1" customWidth="1"/>
    <col min="9218" max="9218" width="31.140625" customWidth="1"/>
    <col min="9219" max="9219" width="11.28515625" customWidth="1"/>
    <col min="9220" max="9220" width="11.85546875" customWidth="1"/>
    <col min="9221" max="9221" width="11.140625" customWidth="1"/>
    <col min="9222" max="9222" width="8.7109375" customWidth="1"/>
    <col min="9223" max="9233" width="0" hidden="1" customWidth="1"/>
    <col min="9234" max="9234" width="10.42578125" customWidth="1"/>
    <col min="9235" max="9235" width="9.42578125" bestFit="1" customWidth="1"/>
    <col min="9474" max="9474" width="31.140625" customWidth="1"/>
    <col min="9475" max="9475" width="11.28515625" customWidth="1"/>
    <col min="9476" max="9476" width="11.85546875" customWidth="1"/>
    <col min="9477" max="9477" width="11.140625" customWidth="1"/>
    <col min="9478" max="9478" width="8.7109375" customWidth="1"/>
    <col min="9479" max="9489" width="0" hidden="1" customWidth="1"/>
    <col min="9490" max="9490" width="10.42578125" customWidth="1"/>
    <col min="9491" max="9491" width="9.42578125" bestFit="1" customWidth="1"/>
    <col min="9730" max="9730" width="31.140625" customWidth="1"/>
    <col min="9731" max="9731" width="11.28515625" customWidth="1"/>
    <col min="9732" max="9732" width="11.85546875" customWidth="1"/>
    <col min="9733" max="9733" width="11.140625" customWidth="1"/>
    <col min="9734" max="9734" width="8.7109375" customWidth="1"/>
    <col min="9735" max="9745" width="0" hidden="1" customWidth="1"/>
    <col min="9746" max="9746" width="10.42578125" customWidth="1"/>
    <col min="9747" max="9747" width="9.42578125" bestFit="1" customWidth="1"/>
    <col min="9986" max="9986" width="31.140625" customWidth="1"/>
    <col min="9987" max="9987" width="11.28515625" customWidth="1"/>
    <col min="9988" max="9988" width="11.85546875" customWidth="1"/>
    <col min="9989" max="9989" width="11.140625" customWidth="1"/>
    <col min="9990" max="9990" width="8.7109375" customWidth="1"/>
    <col min="9991" max="10001" width="0" hidden="1" customWidth="1"/>
    <col min="10002" max="10002" width="10.42578125" customWidth="1"/>
    <col min="10003" max="10003" width="9.42578125" bestFit="1" customWidth="1"/>
    <col min="10242" max="10242" width="31.140625" customWidth="1"/>
    <col min="10243" max="10243" width="11.28515625" customWidth="1"/>
    <col min="10244" max="10244" width="11.85546875" customWidth="1"/>
    <col min="10245" max="10245" width="11.140625" customWidth="1"/>
    <col min="10246" max="10246" width="8.7109375" customWidth="1"/>
    <col min="10247" max="10257" width="0" hidden="1" customWidth="1"/>
    <col min="10258" max="10258" width="10.42578125" customWidth="1"/>
    <col min="10259" max="10259" width="9.42578125" bestFit="1" customWidth="1"/>
    <col min="10498" max="10498" width="31.140625" customWidth="1"/>
    <col min="10499" max="10499" width="11.28515625" customWidth="1"/>
    <col min="10500" max="10500" width="11.85546875" customWidth="1"/>
    <col min="10501" max="10501" width="11.140625" customWidth="1"/>
    <col min="10502" max="10502" width="8.7109375" customWidth="1"/>
    <col min="10503" max="10513" width="0" hidden="1" customWidth="1"/>
    <col min="10514" max="10514" width="10.42578125" customWidth="1"/>
    <col min="10515" max="10515" width="9.42578125" bestFit="1" customWidth="1"/>
    <col min="10754" max="10754" width="31.140625" customWidth="1"/>
    <col min="10755" max="10755" width="11.28515625" customWidth="1"/>
    <col min="10756" max="10756" width="11.85546875" customWidth="1"/>
    <col min="10757" max="10757" width="11.140625" customWidth="1"/>
    <col min="10758" max="10758" width="8.7109375" customWidth="1"/>
    <col min="10759" max="10769" width="0" hidden="1" customWidth="1"/>
    <col min="10770" max="10770" width="10.42578125" customWidth="1"/>
    <col min="10771" max="10771" width="9.42578125" bestFit="1" customWidth="1"/>
    <col min="11010" max="11010" width="31.140625" customWidth="1"/>
    <col min="11011" max="11011" width="11.28515625" customWidth="1"/>
    <col min="11012" max="11012" width="11.85546875" customWidth="1"/>
    <col min="11013" max="11013" width="11.140625" customWidth="1"/>
    <col min="11014" max="11014" width="8.7109375" customWidth="1"/>
    <col min="11015" max="11025" width="0" hidden="1" customWidth="1"/>
    <col min="11026" max="11026" width="10.42578125" customWidth="1"/>
    <col min="11027" max="11027" width="9.42578125" bestFit="1" customWidth="1"/>
    <col min="11266" max="11266" width="31.140625" customWidth="1"/>
    <col min="11267" max="11267" width="11.28515625" customWidth="1"/>
    <col min="11268" max="11268" width="11.85546875" customWidth="1"/>
    <col min="11269" max="11269" width="11.140625" customWidth="1"/>
    <col min="11270" max="11270" width="8.7109375" customWidth="1"/>
    <col min="11271" max="11281" width="0" hidden="1" customWidth="1"/>
    <col min="11282" max="11282" width="10.42578125" customWidth="1"/>
    <col min="11283" max="11283" width="9.42578125" bestFit="1" customWidth="1"/>
    <col min="11522" max="11522" width="31.140625" customWidth="1"/>
    <col min="11523" max="11523" width="11.28515625" customWidth="1"/>
    <col min="11524" max="11524" width="11.85546875" customWidth="1"/>
    <col min="11525" max="11525" width="11.140625" customWidth="1"/>
    <col min="11526" max="11526" width="8.7109375" customWidth="1"/>
    <col min="11527" max="11537" width="0" hidden="1" customWidth="1"/>
    <col min="11538" max="11538" width="10.42578125" customWidth="1"/>
    <col min="11539" max="11539" width="9.42578125" bestFit="1" customWidth="1"/>
    <col min="11778" max="11778" width="31.140625" customWidth="1"/>
    <col min="11779" max="11779" width="11.28515625" customWidth="1"/>
    <col min="11780" max="11780" width="11.85546875" customWidth="1"/>
    <col min="11781" max="11781" width="11.140625" customWidth="1"/>
    <col min="11782" max="11782" width="8.7109375" customWidth="1"/>
    <col min="11783" max="11793" width="0" hidden="1" customWidth="1"/>
    <col min="11794" max="11794" width="10.42578125" customWidth="1"/>
    <col min="11795" max="11795" width="9.42578125" bestFit="1" customWidth="1"/>
    <col min="12034" max="12034" width="31.140625" customWidth="1"/>
    <col min="12035" max="12035" width="11.28515625" customWidth="1"/>
    <col min="12036" max="12036" width="11.85546875" customWidth="1"/>
    <col min="12037" max="12037" width="11.140625" customWidth="1"/>
    <col min="12038" max="12038" width="8.7109375" customWidth="1"/>
    <col min="12039" max="12049" width="0" hidden="1" customWidth="1"/>
    <col min="12050" max="12050" width="10.42578125" customWidth="1"/>
    <col min="12051" max="12051" width="9.42578125" bestFit="1" customWidth="1"/>
    <col min="12290" max="12290" width="31.140625" customWidth="1"/>
    <col min="12291" max="12291" width="11.28515625" customWidth="1"/>
    <col min="12292" max="12292" width="11.85546875" customWidth="1"/>
    <col min="12293" max="12293" width="11.140625" customWidth="1"/>
    <col min="12294" max="12294" width="8.7109375" customWidth="1"/>
    <col min="12295" max="12305" width="0" hidden="1" customWidth="1"/>
    <col min="12306" max="12306" width="10.42578125" customWidth="1"/>
    <col min="12307" max="12307" width="9.42578125" bestFit="1" customWidth="1"/>
    <col min="12546" max="12546" width="31.140625" customWidth="1"/>
    <col min="12547" max="12547" width="11.28515625" customWidth="1"/>
    <col min="12548" max="12548" width="11.85546875" customWidth="1"/>
    <col min="12549" max="12549" width="11.140625" customWidth="1"/>
    <col min="12550" max="12550" width="8.7109375" customWidth="1"/>
    <col min="12551" max="12561" width="0" hidden="1" customWidth="1"/>
    <col min="12562" max="12562" width="10.42578125" customWidth="1"/>
    <col min="12563" max="12563" width="9.42578125" bestFit="1" customWidth="1"/>
    <col min="12802" max="12802" width="31.140625" customWidth="1"/>
    <col min="12803" max="12803" width="11.28515625" customWidth="1"/>
    <col min="12804" max="12804" width="11.85546875" customWidth="1"/>
    <col min="12805" max="12805" width="11.140625" customWidth="1"/>
    <col min="12806" max="12806" width="8.7109375" customWidth="1"/>
    <col min="12807" max="12817" width="0" hidden="1" customWidth="1"/>
    <col min="12818" max="12818" width="10.42578125" customWidth="1"/>
    <col min="12819" max="12819" width="9.42578125" bestFit="1" customWidth="1"/>
    <col min="13058" max="13058" width="31.140625" customWidth="1"/>
    <col min="13059" max="13059" width="11.28515625" customWidth="1"/>
    <col min="13060" max="13060" width="11.85546875" customWidth="1"/>
    <col min="13061" max="13061" width="11.140625" customWidth="1"/>
    <col min="13062" max="13062" width="8.7109375" customWidth="1"/>
    <col min="13063" max="13073" width="0" hidden="1" customWidth="1"/>
    <col min="13074" max="13074" width="10.42578125" customWidth="1"/>
    <col min="13075" max="13075" width="9.42578125" bestFit="1" customWidth="1"/>
    <col min="13314" max="13314" width="31.140625" customWidth="1"/>
    <col min="13315" max="13315" width="11.28515625" customWidth="1"/>
    <col min="13316" max="13316" width="11.85546875" customWidth="1"/>
    <col min="13317" max="13317" width="11.140625" customWidth="1"/>
    <col min="13318" max="13318" width="8.7109375" customWidth="1"/>
    <col min="13319" max="13329" width="0" hidden="1" customWidth="1"/>
    <col min="13330" max="13330" width="10.42578125" customWidth="1"/>
    <col min="13331" max="13331" width="9.42578125" bestFit="1" customWidth="1"/>
    <col min="13570" max="13570" width="31.140625" customWidth="1"/>
    <col min="13571" max="13571" width="11.28515625" customWidth="1"/>
    <col min="13572" max="13572" width="11.85546875" customWidth="1"/>
    <col min="13573" max="13573" width="11.140625" customWidth="1"/>
    <col min="13574" max="13574" width="8.7109375" customWidth="1"/>
    <col min="13575" max="13585" width="0" hidden="1" customWidth="1"/>
    <col min="13586" max="13586" width="10.42578125" customWidth="1"/>
    <col min="13587" max="13587" width="9.42578125" bestFit="1" customWidth="1"/>
    <col min="13826" max="13826" width="31.140625" customWidth="1"/>
    <col min="13827" max="13827" width="11.28515625" customWidth="1"/>
    <col min="13828" max="13828" width="11.85546875" customWidth="1"/>
    <col min="13829" max="13829" width="11.140625" customWidth="1"/>
    <col min="13830" max="13830" width="8.7109375" customWidth="1"/>
    <col min="13831" max="13841" width="0" hidden="1" customWidth="1"/>
    <col min="13842" max="13842" width="10.42578125" customWidth="1"/>
    <col min="13843" max="13843" width="9.42578125" bestFit="1" customWidth="1"/>
    <col min="14082" max="14082" width="31.140625" customWidth="1"/>
    <col min="14083" max="14083" width="11.28515625" customWidth="1"/>
    <col min="14084" max="14084" width="11.85546875" customWidth="1"/>
    <col min="14085" max="14085" width="11.140625" customWidth="1"/>
    <col min="14086" max="14086" width="8.7109375" customWidth="1"/>
    <col min="14087" max="14097" width="0" hidden="1" customWidth="1"/>
    <col min="14098" max="14098" width="10.42578125" customWidth="1"/>
    <col min="14099" max="14099" width="9.42578125" bestFit="1" customWidth="1"/>
    <col min="14338" max="14338" width="31.140625" customWidth="1"/>
    <col min="14339" max="14339" width="11.28515625" customWidth="1"/>
    <col min="14340" max="14340" width="11.85546875" customWidth="1"/>
    <col min="14341" max="14341" width="11.140625" customWidth="1"/>
    <col min="14342" max="14342" width="8.7109375" customWidth="1"/>
    <col min="14343" max="14353" width="0" hidden="1" customWidth="1"/>
    <col min="14354" max="14354" width="10.42578125" customWidth="1"/>
    <col min="14355" max="14355" width="9.42578125" bestFit="1" customWidth="1"/>
    <col min="14594" max="14594" width="31.140625" customWidth="1"/>
    <col min="14595" max="14595" width="11.28515625" customWidth="1"/>
    <col min="14596" max="14596" width="11.85546875" customWidth="1"/>
    <col min="14597" max="14597" width="11.140625" customWidth="1"/>
    <col min="14598" max="14598" width="8.7109375" customWidth="1"/>
    <col min="14599" max="14609" width="0" hidden="1" customWidth="1"/>
    <col min="14610" max="14610" width="10.42578125" customWidth="1"/>
    <col min="14611" max="14611" width="9.42578125" bestFit="1" customWidth="1"/>
    <col min="14850" max="14850" width="31.140625" customWidth="1"/>
    <col min="14851" max="14851" width="11.28515625" customWidth="1"/>
    <col min="14852" max="14852" width="11.85546875" customWidth="1"/>
    <col min="14853" max="14853" width="11.140625" customWidth="1"/>
    <col min="14854" max="14854" width="8.7109375" customWidth="1"/>
    <col min="14855" max="14865" width="0" hidden="1" customWidth="1"/>
    <col min="14866" max="14866" width="10.42578125" customWidth="1"/>
    <col min="14867" max="14867" width="9.42578125" bestFit="1" customWidth="1"/>
    <col min="15106" max="15106" width="31.140625" customWidth="1"/>
    <col min="15107" max="15107" width="11.28515625" customWidth="1"/>
    <col min="15108" max="15108" width="11.85546875" customWidth="1"/>
    <col min="15109" max="15109" width="11.140625" customWidth="1"/>
    <col min="15110" max="15110" width="8.7109375" customWidth="1"/>
    <col min="15111" max="15121" width="0" hidden="1" customWidth="1"/>
    <col min="15122" max="15122" width="10.42578125" customWidth="1"/>
    <col min="15123" max="15123" width="9.42578125" bestFit="1" customWidth="1"/>
    <col min="15362" max="15362" width="31.140625" customWidth="1"/>
    <col min="15363" max="15363" width="11.28515625" customWidth="1"/>
    <col min="15364" max="15364" width="11.85546875" customWidth="1"/>
    <col min="15365" max="15365" width="11.140625" customWidth="1"/>
    <col min="15366" max="15366" width="8.7109375" customWidth="1"/>
    <col min="15367" max="15377" width="0" hidden="1" customWidth="1"/>
    <col min="15378" max="15378" width="10.42578125" customWidth="1"/>
    <col min="15379" max="15379" width="9.42578125" bestFit="1" customWidth="1"/>
    <col min="15618" max="15618" width="31.140625" customWidth="1"/>
    <col min="15619" max="15619" width="11.28515625" customWidth="1"/>
    <col min="15620" max="15620" width="11.85546875" customWidth="1"/>
    <col min="15621" max="15621" width="11.140625" customWidth="1"/>
    <col min="15622" max="15622" width="8.7109375" customWidth="1"/>
    <col min="15623" max="15633" width="0" hidden="1" customWidth="1"/>
    <col min="15634" max="15634" width="10.42578125" customWidth="1"/>
    <col min="15635" max="15635" width="9.42578125" bestFit="1" customWidth="1"/>
    <col min="15874" max="15874" width="31.140625" customWidth="1"/>
    <col min="15875" max="15875" width="11.28515625" customWidth="1"/>
    <col min="15876" max="15876" width="11.85546875" customWidth="1"/>
    <col min="15877" max="15877" width="11.140625" customWidth="1"/>
    <col min="15878" max="15878" width="8.7109375" customWidth="1"/>
    <col min="15879" max="15889" width="0" hidden="1" customWidth="1"/>
    <col min="15890" max="15890" width="10.42578125" customWidth="1"/>
    <col min="15891" max="15891" width="9.42578125" bestFit="1" customWidth="1"/>
    <col min="16130" max="16130" width="31.140625" customWidth="1"/>
    <col min="16131" max="16131" width="11.28515625" customWidth="1"/>
    <col min="16132" max="16132" width="11.85546875" customWidth="1"/>
    <col min="16133" max="16133" width="11.140625" customWidth="1"/>
    <col min="16134" max="16134" width="8.7109375" customWidth="1"/>
    <col min="16135" max="16145" width="0" hidden="1" customWidth="1"/>
    <col min="16146" max="16146" width="10.42578125" customWidth="1"/>
    <col min="16147" max="16147" width="9.42578125" bestFit="1" customWidth="1"/>
  </cols>
  <sheetData>
    <row r="2" spans="1:18" ht="18" customHeight="1" x14ac:dyDescent="0.25">
      <c r="A2" s="56">
        <v>8</v>
      </c>
      <c r="B2" s="57" t="s">
        <v>84</v>
      </c>
      <c r="C2" s="57"/>
      <c r="D2" s="40" t="s">
        <v>60</v>
      </c>
      <c r="E2" s="40"/>
      <c r="F2" s="40"/>
      <c r="G2" s="40"/>
      <c r="H2" s="40"/>
      <c r="I2" s="35"/>
      <c r="J2" s="35"/>
      <c r="K2" s="35"/>
      <c r="L2" s="35"/>
      <c r="M2" s="35"/>
      <c r="N2" s="40"/>
      <c r="O2" s="40"/>
      <c r="P2" s="40"/>
      <c r="Q2" s="40"/>
      <c r="R2" s="40"/>
    </row>
    <row r="3" spans="1:18" ht="15" customHeight="1" x14ac:dyDescent="0.25">
      <c r="B3" s="57" t="s">
        <v>121</v>
      </c>
      <c r="C3" s="57"/>
      <c r="D3" s="40" t="s">
        <v>3</v>
      </c>
      <c r="E3" s="41"/>
      <c r="F3" s="41"/>
      <c r="G3" s="41"/>
      <c r="H3" s="41"/>
      <c r="I3" s="35"/>
      <c r="J3" s="35"/>
      <c r="K3" s="35"/>
      <c r="L3" s="35"/>
      <c r="M3" s="35"/>
      <c r="N3" s="40"/>
      <c r="O3" s="41"/>
      <c r="P3" s="41"/>
      <c r="Q3" s="41"/>
      <c r="R3" s="41"/>
    </row>
    <row r="4" spans="1:18" ht="13.5" customHeight="1" x14ac:dyDescent="0.25">
      <c r="B4" s="57" t="s">
        <v>81</v>
      </c>
      <c r="C4" s="57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33" customHeight="1" x14ac:dyDescent="0.25">
      <c r="B5" s="57" t="s">
        <v>63</v>
      </c>
      <c r="C5" s="57"/>
      <c r="D5" s="55" t="s">
        <v>58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7" spans="1:18" ht="24" customHeight="1" x14ac:dyDescent="0.25">
      <c r="A7" s="37" t="s">
        <v>4</v>
      </c>
      <c r="B7" s="37" t="s">
        <v>45</v>
      </c>
      <c r="C7" s="38" t="s">
        <v>6</v>
      </c>
      <c r="D7" s="38" t="s">
        <v>7</v>
      </c>
      <c r="E7" s="38" t="s">
        <v>8</v>
      </c>
      <c r="F7" s="42" t="s">
        <v>9</v>
      </c>
      <c r="G7" s="76" t="s">
        <v>10</v>
      </c>
      <c r="H7" s="77"/>
      <c r="I7" s="77"/>
      <c r="J7" s="77"/>
      <c r="K7" s="77"/>
      <c r="L7" s="78"/>
      <c r="M7" s="76" t="s">
        <v>11</v>
      </c>
      <c r="N7" s="77"/>
      <c r="O7" s="77"/>
      <c r="P7" s="77"/>
      <c r="Q7" s="78"/>
      <c r="R7" s="44" t="s">
        <v>12</v>
      </c>
    </row>
    <row r="8" spans="1:18" ht="50.25" customHeight="1" x14ac:dyDescent="0.25">
      <c r="A8" s="37"/>
      <c r="B8" s="37"/>
      <c r="C8" s="37"/>
      <c r="D8" s="37"/>
      <c r="E8" s="37"/>
      <c r="F8" s="58"/>
      <c r="G8" s="36" t="s">
        <v>13</v>
      </c>
      <c r="H8" s="36" t="s">
        <v>14</v>
      </c>
      <c r="I8" s="36" t="s">
        <v>15</v>
      </c>
      <c r="J8" s="36" t="s">
        <v>16</v>
      </c>
      <c r="K8" s="36" t="s">
        <v>17</v>
      </c>
      <c r="L8" s="36" t="s">
        <v>18</v>
      </c>
      <c r="M8" s="36" t="s">
        <v>19</v>
      </c>
      <c r="N8" s="36" t="s">
        <v>20</v>
      </c>
      <c r="O8" s="36" t="s">
        <v>21</v>
      </c>
      <c r="P8" s="36" t="s">
        <v>22</v>
      </c>
      <c r="Q8" s="36" t="s">
        <v>23</v>
      </c>
      <c r="R8" s="44"/>
    </row>
    <row r="9" spans="1:18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  <c r="P9" s="5">
        <v>16</v>
      </c>
      <c r="Q9" s="5">
        <v>17</v>
      </c>
      <c r="R9" s="5">
        <v>18</v>
      </c>
    </row>
    <row r="10" spans="1:18" ht="15.75" x14ac:dyDescent="0.25">
      <c r="A10" s="6"/>
      <c r="B10" s="36" t="s">
        <v>141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5.75" x14ac:dyDescent="0.25">
      <c r="A11" s="6"/>
      <c r="B11" s="36" t="s">
        <v>25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5.75" x14ac:dyDescent="0.25">
      <c r="A12" s="6">
        <v>168</v>
      </c>
      <c r="B12" s="59" t="s">
        <v>65</v>
      </c>
      <c r="C12" s="60">
        <v>150</v>
      </c>
      <c r="D12" s="60">
        <v>4.2699999999999996</v>
      </c>
      <c r="E12" s="60">
        <v>4.8600000000000003</v>
      </c>
      <c r="F12" s="60">
        <v>24.43</v>
      </c>
      <c r="G12" s="60">
        <v>80.3</v>
      </c>
      <c r="H12" s="60">
        <v>78.7</v>
      </c>
      <c r="I12" s="60">
        <v>11.8</v>
      </c>
      <c r="J12" s="60">
        <v>30.5</v>
      </c>
      <c r="K12" s="60">
        <v>87.2</v>
      </c>
      <c r="L12" s="60">
        <v>1.01</v>
      </c>
      <c r="M12" s="61">
        <v>20</v>
      </c>
      <c r="N12" s="61">
        <v>0.11</v>
      </c>
      <c r="O12" s="61">
        <v>0.02</v>
      </c>
      <c r="P12" s="61">
        <v>0.51</v>
      </c>
      <c r="Q12" s="61"/>
      <c r="R12" s="60">
        <v>159</v>
      </c>
    </row>
    <row r="13" spans="1:18" s="1" customFormat="1" ht="15" customHeight="1" x14ac:dyDescent="0.2">
      <c r="A13" s="6">
        <v>397</v>
      </c>
      <c r="B13" s="62" t="s">
        <v>41</v>
      </c>
      <c r="C13" s="60">
        <v>150</v>
      </c>
      <c r="D13" s="60">
        <v>3.67</v>
      </c>
      <c r="E13" s="60">
        <v>3.15</v>
      </c>
      <c r="F13" s="60">
        <v>2.72</v>
      </c>
      <c r="G13" s="60">
        <v>12.96</v>
      </c>
      <c r="H13" s="60">
        <v>114.7</v>
      </c>
      <c r="I13" s="60">
        <v>137</v>
      </c>
      <c r="J13" s="60">
        <v>16.7</v>
      </c>
      <c r="K13" s="60">
        <v>95.9</v>
      </c>
      <c r="L13" s="60">
        <v>0.41</v>
      </c>
      <c r="M13" s="60">
        <v>18</v>
      </c>
      <c r="N13" s="61">
        <v>0.04</v>
      </c>
      <c r="O13" s="61">
        <v>0.14000000000000001</v>
      </c>
      <c r="P13" s="61">
        <v>0.13</v>
      </c>
      <c r="Q13" s="61">
        <v>1.2</v>
      </c>
      <c r="R13" s="60">
        <v>112.56</v>
      </c>
    </row>
    <row r="14" spans="1:18" ht="15.75" x14ac:dyDescent="0.25">
      <c r="A14" s="6">
        <v>1</v>
      </c>
      <c r="B14" s="59" t="s">
        <v>55</v>
      </c>
      <c r="C14" s="60">
        <v>26</v>
      </c>
      <c r="D14" s="60">
        <v>1.65</v>
      </c>
      <c r="E14" s="60">
        <v>5.17</v>
      </c>
      <c r="F14" s="60">
        <v>10</v>
      </c>
      <c r="G14" s="60">
        <v>79.599999999999994</v>
      </c>
      <c r="H14" s="60">
        <v>29.38</v>
      </c>
      <c r="I14" s="60">
        <v>6.36</v>
      </c>
      <c r="J14" s="60">
        <v>6.78</v>
      </c>
      <c r="K14" s="60">
        <v>19.93</v>
      </c>
      <c r="L14" s="60">
        <v>0.42</v>
      </c>
      <c r="M14" s="61">
        <v>27.39</v>
      </c>
      <c r="N14" s="61">
        <v>3.4000000000000002E-2</v>
      </c>
      <c r="O14" s="61">
        <v>2.1000000000000001E-2</v>
      </c>
      <c r="P14" s="61">
        <v>0.33</v>
      </c>
      <c r="Q14" s="61"/>
      <c r="R14" s="60">
        <v>93.15</v>
      </c>
    </row>
    <row r="15" spans="1:18" ht="14.25" customHeight="1" x14ac:dyDescent="0.25">
      <c r="A15" s="6"/>
      <c r="B15" s="59" t="s">
        <v>26</v>
      </c>
      <c r="C15" s="60">
        <v>20</v>
      </c>
      <c r="D15" s="60"/>
      <c r="E15" s="60"/>
      <c r="F15" s="60"/>
      <c r="G15" s="60"/>
      <c r="H15" s="60"/>
      <c r="I15" s="60"/>
      <c r="J15" s="60"/>
      <c r="K15" s="60"/>
      <c r="L15" s="60"/>
      <c r="M15" s="61"/>
      <c r="N15" s="61"/>
      <c r="O15" s="61"/>
      <c r="P15" s="61"/>
      <c r="Q15" s="61"/>
      <c r="R15" s="60"/>
    </row>
    <row r="16" spans="1:18" ht="14.25" customHeight="1" x14ac:dyDescent="0.25">
      <c r="A16" s="6"/>
      <c r="B16" s="59" t="s">
        <v>27</v>
      </c>
      <c r="C16" s="60">
        <v>6</v>
      </c>
      <c r="D16" s="60"/>
      <c r="E16" s="60"/>
      <c r="F16" s="60"/>
      <c r="G16" s="60"/>
      <c r="H16" s="60"/>
      <c r="I16" s="60"/>
      <c r="J16" s="60"/>
      <c r="K16" s="60"/>
      <c r="L16" s="60"/>
      <c r="M16" s="61"/>
      <c r="N16" s="61"/>
      <c r="O16" s="61"/>
      <c r="P16" s="61"/>
      <c r="Q16" s="61"/>
      <c r="R16" s="60"/>
    </row>
    <row r="17" spans="1:18" ht="15.75" x14ac:dyDescent="0.25">
      <c r="A17" s="6">
        <v>7</v>
      </c>
      <c r="B17" s="16" t="s">
        <v>28</v>
      </c>
      <c r="C17" s="60">
        <v>7</v>
      </c>
      <c r="D17" s="60">
        <v>1.84</v>
      </c>
      <c r="E17" s="60">
        <v>1.86</v>
      </c>
      <c r="F17" s="60"/>
      <c r="G17" s="60">
        <v>77</v>
      </c>
      <c r="H17" s="60">
        <v>7</v>
      </c>
      <c r="I17" s="60">
        <v>70</v>
      </c>
      <c r="J17" s="60">
        <v>3.85</v>
      </c>
      <c r="K17" s="60">
        <v>42</v>
      </c>
      <c r="L17" s="60">
        <v>0.49</v>
      </c>
      <c r="M17" s="61">
        <v>14.7</v>
      </c>
      <c r="N17" s="61">
        <v>0</v>
      </c>
      <c r="O17" s="61">
        <v>2.8000000000000001E-2</v>
      </c>
      <c r="P17" s="61">
        <v>1.4E-2</v>
      </c>
      <c r="Q17" s="61">
        <v>4.9000000000000002E-2</v>
      </c>
      <c r="R17" s="60">
        <v>23.8</v>
      </c>
    </row>
    <row r="18" spans="1:18" ht="15.75" x14ac:dyDescent="0.25">
      <c r="A18" s="6"/>
      <c r="B18" s="65" t="s">
        <v>30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61"/>
      <c r="O18" s="61"/>
      <c r="P18" s="61"/>
      <c r="Q18" s="61"/>
      <c r="R18" s="60"/>
    </row>
    <row r="19" spans="1:18" ht="15.75" x14ac:dyDescent="0.25">
      <c r="A19" s="6"/>
      <c r="B19" s="6" t="s">
        <v>47</v>
      </c>
      <c r="C19" s="60">
        <v>100</v>
      </c>
      <c r="D19" s="60">
        <v>0.5</v>
      </c>
      <c r="E19" s="60">
        <v>0.1</v>
      </c>
      <c r="F19" s="60">
        <v>10.1</v>
      </c>
      <c r="G19" s="60"/>
      <c r="H19" s="60"/>
      <c r="I19" s="60"/>
      <c r="J19" s="60"/>
      <c r="K19" s="60"/>
      <c r="L19" s="60"/>
      <c r="M19" s="61"/>
      <c r="N19" s="61"/>
      <c r="O19" s="61"/>
      <c r="P19" s="61"/>
      <c r="Q19" s="61"/>
      <c r="R19" s="60">
        <v>46</v>
      </c>
    </row>
    <row r="20" spans="1:18" ht="15.75" x14ac:dyDescent="0.25">
      <c r="A20" s="6"/>
      <c r="B20" s="6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1"/>
      <c r="N20" s="61"/>
      <c r="O20" s="61"/>
      <c r="P20" s="61"/>
      <c r="Q20" s="61"/>
      <c r="R20" s="60"/>
    </row>
    <row r="21" spans="1:18" ht="15.75" x14ac:dyDescent="0.25">
      <c r="A21" s="6"/>
      <c r="B21" s="66" t="s">
        <v>31</v>
      </c>
      <c r="C21" s="60">
        <f>SUM(C12:C14)+C17+C19</f>
        <v>433</v>
      </c>
      <c r="D21" s="60">
        <f t="shared" ref="D21:R21" si="0">SUM(D12:D20)</f>
        <v>11.93</v>
      </c>
      <c r="E21" s="60">
        <f t="shared" si="0"/>
        <v>15.139999999999999</v>
      </c>
      <c r="F21" s="60">
        <f t="shared" si="0"/>
        <v>47.25</v>
      </c>
      <c r="G21" s="60">
        <f t="shared" si="0"/>
        <v>249.85999999999999</v>
      </c>
      <c r="H21" s="60">
        <f t="shared" si="0"/>
        <v>229.78</v>
      </c>
      <c r="I21" s="60">
        <f t="shared" si="0"/>
        <v>225.16000000000003</v>
      </c>
      <c r="J21" s="60">
        <f t="shared" si="0"/>
        <v>57.830000000000005</v>
      </c>
      <c r="K21" s="60">
        <f t="shared" si="0"/>
        <v>245.03000000000003</v>
      </c>
      <c r="L21" s="60">
        <f t="shared" si="0"/>
        <v>2.33</v>
      </c>
      <c r="M21" s="60">
        <f t="shared" si="0"/>
        <v>80.09</v>
      </c>
      <c r="N21" s="60">
        <f t="shared" si="0"/>
        <v>0.184</v>
      </c>
      <c r="O21" s="60">
        <f t="shared" si="0"/>
        <v>0.20899999999999999</v>
      </c>
      <c r="P21" s="60">
        <f t="shared" si="0"/>
        <v>0.98399999999999999</v>
      </c>
      <c r="Q21" s="60">
        <f t="shared" si="0"/>
        <v>1.2489999999999999</v>
      </c>
      <c r="R21" s="60">
        <f t="shared" si="0"/>
        <v>434.51000000000005</v>
      </c>
    </row>
    <row r="22" spans="1:18" ht="15.75" x14ac:dyDescent="0.25">
      <c r="A22" s="6"/>
      <c r="B22" s="6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1"/>
      <c r="O22" s="61"/>
      <c r="P22" s="61"/>
      <c r="Q22" s="61"/>
      <c r="R22" s="60"/>
    </row>
    <row r="23" spans="1:18" ht="15.75" x14ac:dyDescent="0.25">
      <c r="A23" s="6"/>
      <c r="B23" s="36" t="s">
        <v>32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  <c r="N23" s="61"/>
      <c r="O23" s="61"/>
      <c r="P23" s="61"/>
      <c r="Q23" s="61"/>
      <c r="R23" s="60"/>
    </row>
    <row r="24" spans="1:18" ht="21" customHeight="1" x14ac:dyDescent="0.25">
      <c r="A24" s="6">
        <v>20</v>
      </c>
      <c r="B24" s="59" t="s">
        <v>149</v>
      </c>
      <c r="C24" s="67">
        <v>40</v>
      </c>
      <c r="D24" s="67">
        <v>0.26</v>
      </c>
      <c r="E24" s="67">
        <v>0.02</v>
      </c>
      <c r="F24" s="67">
        <v>2.4500000000000002</v>
      </c>
      <c r="G24" s="67">
        <v>4.28</v>
      </c>
      <c r="H24" s="67">
        <v>40.74</v>
      </c>
      <c r="I24" s="67">
        <v>5.5</v>
      </c>
      <c r="J24" s="67">
        <v>7.72</v>
      </c>
      <c r="K24" s="67">
        <v>11.2</v>
      </c>
      <c r="L24" s="67">
        <v>0.14000000000000001</v>
      </c>
      <c r="M24" s="68"/>
      <c r="N24" s="68">
        <v>1.0999999999999999E-2</v>
      </c>
      <c r="O24" s="68">
        <v>1.4E-2</v>
      </c>
      <c r="P24" s="68">
        <v>0.20300000000000001</v>
      </c>
      <c r="Q24" s="68">
        <v>1.0149999999999999</v>
      </c>
      <c r="R24" s="67">
        <v>11.08</v>
      </c>
    </row>
    <row r="25" spans="1:18" ht="15.75" x14ac:dyDescent="0.25">
      <c r="A25" s="6">
        <v>78</v>
      </c>
      <c r="B25" s="59" t="s">
        <v>143</v>
      </c>
      <c r="C25" s="67">
        <v>150</v>
      </c>
      <c r="D25" s="67">
        <v>0.99</v>
      </c>
      <c r="E25" s="67">
        <v>3.35</v>
      </c>
      <c r="F25" s="67">
        <v>5.49</v>
      </c>
      <c r="G25" s="67">
        <v>108.5</v>
      </c>
      <c r="H25" s="67">
        <v>262</v>
      </c>
      <c r="I25" s="93">
        <v>236</v>
      </c>
      <c r="J25" s="67">
        <v>18</v>
      </c>
      <c r="K25" s="67">
        <v>37</v>
      </c>
      <c r="L25" s="67">
        <v>0.79</v>
      </c>
      <c r="M25" s="68"/>
      <c r="N25" s="68">
        <v>3.5000000000000003E-2</v>
      </c>
      <c r="O25" s="68">
        <v>3.2000000000000001E-2</v>
      </c>
      <c r="P25" s="68">
        <v>0.6</v>
      </c>
      <c r="Q25" s="68">
        <v>20.03</v>
      </c>
      <c r="R25" s="67">
        <v>127</v>
      </c>
    </row>
    <row r="26" spans="1:18" ht="15.75" x14ac:dyDescent="0.25">
      <c r="A26" s="6"/>
      <c r="B26" s="62" t="s">
        <v>53</v>
      </c>
      <c r="C26" s="67">
        <v>9</v>
      </c>
      <c r="D26" s="67">
        <v>0.23</v>
      </c>
      <c r="E26" s="67">
        <v>1.35</v>
      </c>
      <c r="F26" s="67">
        <v>0.32</v>
      </c>
      <c r="G26" s="67"/>
      <c r="H26" s="67"/>
      <c r="I26" s="67"/>
      <c r="J26" s="67"/>
      <c r="K26" s="67"/>
      <c r="L26" s="67"/>
      <c r="M26" s="68"/>
      <c r="N26" s="68"/>
      <c r="O26" s="68"/>
      <c r="P26" s="68"/>
      <c r="Q26" s="68"/>
      <c r="R26" s="67">
        <v>14.4</v>
      </c>
    </row>
    <row r="27" spans="1:18" ht="15.75" x14ac:dyDescent="0.25">
      <c r="A27" s="6">
        <v>282</v>
      </c>
      <c r="B27" s="59" t="s">
        <v>144</v>
      </c>
      <c r="C27" s="67">
        <v>68</v>
      </c>
      <c r="D27" s="67">
        <v>44.5</v>
      </c>
      <c r="E27" s="67">
        <v>8.6999999999999993</v>
      </c>
      <c r="F27" s="67">
        <v>7.82</v>
      </c>
      <c r="G27" s="67">
        <v>264.5</v>
      </c>
      <c r="H27" s="67">
        <v>181.8</v>
      </c>
      <c r="I27" s="67">
        <v>59.8</v>
      </c>
      <c r="J27" s="67">
        <v>18.45</v>
      </c>
      <c r="K27" s="67">
        <v>107.5</v>
      </c>
      <c r="L27" s="67">
        <v>38.18</v>
      </c>
      <c r="M27" s="68">
        <v>38.18</v>
      </c>
      <c r="N27" s="68">
        <v>5.3999999999999999E-2</v>
      </c>
      <c r="O27" s="68">
        <v>0.1</v>
      </c>
      <c r="P27" s="68">
        <v>1.7270000000000001</v>
      </c>
      <c r="Q27" s="68">
        <v>0.2</v>
      </c>
      <c r="R27" s="67">
        <v>153.63</v>
      </c>
    </row>
    <row r="28" spans="1:18" ht="15.75" x14ac:dyDescent="0.25">
      <c r="A28" s="102" t="s">
        <v>126</v>
      </c>
      <c r="B28" s="59" t="s">
        <v>127</v>
      </c>
      <c r="C28" s="67">
        <v>15</v>
      </c>
      <c r="D28" s="67">
        <v>0.3</v>
      </c>
      <c r="E28" s="67">
        <v>1.4</v>
      </c>
      <c r="F28" s="67">
        <v>0.5</v>
      </c>
      <c r="G28" s="67">
        <v>64</v>
      </c>
      <c r="H28" s="67">
        <v>33.799999999999997</v>
      </c>
      <c r="I28" s="67">
        <v>4.72</v>
      </c>
      <c r="J28" s="67">
        <v>3.68</v>
      </c>
      <c r="K28" s="67">
        <v>7.34</v>
      </c>
      <c r="L28" s="67">
        <v>0.12</v>
      </c>
      <c r="M28" s="68">
        <v>5.0000000000000001E-3</v>
      </c>
      <c r="N28" s="68">
        <v>7.0000000000000001E-3</v>
      </c>
      <c r="O28" s="68">
        <v>7.0000000000000007E-2</v>
      </c>
      <c r="P28" s="68">
        <v>1.0900000000000001</v>
      </c>
      <c r="Q28" s="68">
        <v>0.46</v>
      </c>
      <c r="R28" s="67">
        <v>23</v>
      </c>
    </row>
    <row r="29" spans="1:18" ht="14.25" customHeight="1" x14ac:dyDescent="0.25">
      <c r="A29" s="23">
        <v>205</v>
      </c>
      <c r="B29" s="59" t="s">
        <v>35</v>
      </c>
      <c r="C29" s="60">
        <v>130</v>
      </c>
      <c r="D29" s="60">
        <v>6.38</v>
      </c>
      <c r="E29" s="60">
        <v>7.96</v>
      </c>
      <c r="F29" s="60">
        <v>35.97</v>
      </c>
      <c r="G29" s="60">
        <v>7</v>
      </c>
      <c r="H29" s="60">
        <v>57.7</v>
      </c>
      <c r="I29" s="60">
        <v>13.6</v>
      </c>
      <c r="J29" s="60">
        <v>22.8</v>
      </c>
      <c r="K29" s="60">
        <v>56.5</v>
      </c>
      <c r="L29" s="60">
        <v>1.37</v>
      </c>
      <c r="M29" s="61">
        <v>35</v>
      </c>
      <c r="N29" s="61">
        <v>0.08</v>
      </c>
      <c r="O29" s="61">
        <v>0.05</v>
      </c>
      <c r="P29" s="61">
        <v>0.95</v>
      </c>
      <c r="Q29" s="61"/>
      <c r="R29" s="60">
        <v>241</v>
      </c>
    </row>
    <row r="30" spans="1:18" ht="15.75" x14ac:dyDescent="0.25">
      <c r="A30" s="6">
        <v>376</v>
      </c>
      <c r="B30" s="62" t="s">
        <v>36</v>
      </c>
      <c r="C30" s="60">
        <v>150</v>
      </c>
      <c r="D30" s="60">
        <v>0.33</v>
      </c>
      <c r="E30" s="60"/>
      <c r="F30" s="60">
        <v>20.7</v>
      </c>
      <c r="G30" s="60">
        <v>1.87</v>
      </c>
      <c r="H30" s="60">
        <v>42.3</v>
      </c>
      <c r="I30" s="60">
        <v>23.85</v>
      </c>
      <c r="J30" s="60">
        <v>4.5</v>
      </c>
      <c r="K30" s="60">
        <v>11.55</v>
      </c>
      <c r="L30" s="60">
        <v>0.94</v>
      </c>
      <c r="M30" s="61"/>
      <c r="N30" s="61">
        <v>1E-3</v>
      </c>
      <c r="O30" s="61">
        <v>4.0000000000000001E-3</v>
      </c>
      <c r="P30" s="61">
        <v>0.105</v>
      </c>
      <c r="Q30" s="61">
        <v>0.3</v>
      </c>
      <c r="R30" s="60">
        <v>85.6</v>
      </c>
    </row>
    <row r="31" spans="1:18" ht="15.75" x14ac:dyDescent="0.25">
      <c r="A31" s="6">
        <v>1</v>
      </c>
      <c r="B31" s="62" t="s">
        <v>37</v>
      </c>
      <c r="C31" s="60">
        <v>35</v>
      </c>
      <c r="D31" s="60">
        <v>2.2999999999999998</v>
      </c>
      <c r="E31" s="60"/>
      <c r="F31" s="60">
        <v>11.7</v>
      </c>
      <c r="G31" s="60">
        <v>214.7</v>
      </c>
      <c r="H31" s="60">
        <v>85.36</v>
      </c>
      <c r="I31" s="60">
        <v>12.35</v>
      </c>
      <c r="J31" s="60">
        <v>16.5</v>
      </c>
      <c r="K31" s="60">
        <v>55.6</v>
      </c>
      <c r="L31" s="60">
        <v>1.37</v>
      </c>
      <c r="M31" s="61"/>
      <c r="N31" s="61">
        <v>0.06</v>
      </c>
      <c r="O31" s="61">
        <v>2.5999999999999999E-2</v>
      </c>
      <c r="P31" s="61">
        <v>0.24</v>
      </c>
      <c r="Q31" s="61"/>
      <c r="R31" s="60">
        <v>61.2</v>
      </c>
    </row>
    <row r="32" spans="1:18" ht="15.75" x14ac:dyDescent="0.25">
      <c r="A32" s="6"/>
      <c r="B32" s="6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1"/>
      <c r="N32" s="61"/>
      <c r="O32" s="61"/>
      <c r="P32" s="61"/>
      <c r="Q32" s="61"/>
      <c r="R32" s="70">
        <v>129</v>
      </c>
    </row>
    <row r="33" spans="1:18" ht="15.75" x14ac:dyDescent="0.25">
      <c r="A33" s="6"/>
      <c r="B33" s="66" t="s">
        <v>38</v>
      </c>
      <c r="C33" s="60">
        <f>SUM(C24:C32)</f>
        <v>597</v>
      </c>
      <c r="D33" s="60">
        <f t="shared" ref="D33:R33" si="1">SUM(D24:D32)</f>
        <v>55.289999999999992</v>
      </c>
      <c r="E33" s="60">
        <f t="shared" si="1"/>
        <v>22.78</v>
      </c>
      <c r="F33" s="60">
        <f t="shared" si="1"/>
        <v>84.95</v>
      </c>
      <c r="G33" s="60">
        <f t="shared" si="1"/>
        <v>664.84999999999991</v>
      </c>
      <c r="H33" s="60">
        <f t="shared" si="1"/>
        <v>703.7</v>
      </c>
      <c r="I33" s="60">
        <f t="shared" si="1"/>
        <v>355.82000000000011</v>
      </c>
      <c r="J33" s="60">
        <f t="shared" si="1"/>
        <v>91.65</v>
      </c>
      <c r="K33" s="60">
        <f t="shared" si="1"/>
        <v>286.69</v>
      </c>
      <c r="L33" s="60">
        <f t="shared" si="1"/>
        <v>42.909999999999989</v>
      </c>
      <c r="M33" s="60">
        <f t="shared" si="1"/>
        <v>73.185000000000002</v>
      </c>
      <c r="N33" s="60">
        <f t="shared" si="1"/>
        <v>0.248</v>
      </c>
      <c r="O33" s="60">
        <f t="shared" si="1"/>
        <v>0.29600000000000004</v>
      </c>
      <c r="P33" s="60">
        <f t="shared" si="1"/>
        <v>4.9150000000000009</v>
      </c>
      <c r="Q33" s="60">
        <f t="shared" si="1"/>
        <v>22.005000000000003</v>
      </c>
      <c r="R33" s="60">
        <f t="shared" si="1"/>
        <v>845.91000000000008</v>
      </c>
    </row>
    <row r="34" spans="1:18" ht="15.75" x14ac:dyDescent="0.25">
      <c r="A34" s="6"/>
      <c r="B34" s="65" t="s">
        <v>39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  <c r="N34" s="61"/>
      <c r="O34" s="61"/>
      <c r="P34" s="61"/>
      <c r="Q34" s="61"/>
      <c r="R34" s="60"/>
    </row>
    <row r="35" spans="1:18" ht="15.75" x14ac:dyDescent="0.25">
      <c r="A35" s="6">
        <v>25</v>
      </c>
      <c r="B35" s="59" t="s">
        <v>145</v>
      </c>
      <c r="C35" s="67">
        <v>40</v>
      </c>
      <c r="D35" s="67">
        <v>0.8</v>
      </c>
      <c r="E35" s="67">
        <v>2.1</v>
      </c>
      <c r="F35" s="67">
        <v>4.0250000000000004</v>
      </c>
      <c r="G35" s="67">
        <v>6.2</v>
      </c>
      <c r="H35" s="67">
        <v>63</v>
      </c>
      <c r="I35" s="67">
        <v>5.9</v>
      </c>
      <c r="J35" s="67">
        <v>6.72</v>
      </c>
      <c r="K35" s="67">
        <v>9.42</v>
      </c>
      <c r="L35" s="67">
        <v>0.36</v>
      </c>
      <c r="M35" s="68"/>
      <c r="N35" s="67">
        <v>1.4E-2</v>
      </c>
      <c r="O35" s="68">
        <v>2.1000000000000001E-2</v>
      </c>
      <c r="P35" s="68">
        <v>0.38</v>
      </c>
      <c r="Q35" s="68">
        <v>6.4</v>
      </c>
      <c r="R35" s="67">
        <v>37.799999999999997</v>
      </c>
    </row>
    <row r="36" spans="1:18" ht="15.75" x14ac:dyDescent="0.25">
      <c r="A36" s="6">
        <v>213</v>
      </c>
      <c r="B36" s="16" t="s">
        <v>42</v>
      </c>
      <c r="C36" s="60">
        <v>40</v>
      </c>
      <c r="D36" s="60">
        <v>5.08</v>
      </c>
      <c r="E36" s="60">
        <v>4.5999999999999996</v>
      </c>
      <c r="F36" s="60">
        <v>0.28000000000000003</v>
      </c>
      <c r="G36" s="60">
        <v>53.6</v>
      </c>
      <c r="H36" s="60">
        <v>56</v>
      </c>
      <c r="I36" s="60">
        <v>22</v>
      </c>
      <c r="J36" s="60">
        <v>4.8</v>
      </c>
      <c r="K36" s="60">
        <v>76.8</v>
      </c>
      <c r="L36" s="60">
        <v>1</v>
      </c>
      <c r="M36" s="61">
        <v>100</v>
      </c>
      <c r="N36" s="61">
        <v>0.03</v>
      </c>
      <c r="O36" s="61">
        <v>0.18</v>
      </c>
      <c r="P36" s="61">
        <v>0.08</v>
      </c>
      <c r="Q36" s="61">
        <v>1.44</v>
      </c>
      <c r="R36" s="60">
        <v>63</v>
      </c>
    </row>
    <row r="37" spans="1:18" ht="15.75" x14ac:dyDescent="0.25">
      <c r="A37" s="6"/>
      <c r="B37" s="107" t="s">
        <v>146</v>
      </c>
      <c r="C37" s="60">
        <v>150</v>
      </c>
      <c r="D37" s="60">
        <v>0.23</v>
      </c>
      <c r="E37" s="60">
        <v>4.4999999999999998E-2</v>
      </c>
      <c r="F37" s="60">
        <v>22.67</v>
      </c>
      <c r="G37" s="60">
        <v>10.96</v>
      </c>
      <c r="H37" s="60">
        <v>50.4</v>
      </c>
      <c r="I37" s="60">
        <v>11.7</v>
      </c>
      <c r="J37" s="60">
        <v>2.52</v>
      </c>
      <c r="K37" s="60">
        <v>12.25</v>
      </c>
      <c r="L37" s="60">
        <v>0.28000000000000003</v>
      </c>
      <c r="M37" s="60"/>
      <c r="N37" s="61">
        <v>4.0000000000000001E-3</v>
      </c>
      <c r="O37" s="61">
        <v>8.9999999999999993E-3</v>
      </c>
      <c r="P37" s="61">
        <v>7.0000000000000007E-2</v>
      </c>
      <c r="Q37" s="61">
        <v>0.82</v>
      </c>
      <c r="R37" s="60">
        <v>92.79</v>
      </c>
    </row>
    <row r="38" spans="1:18" ht="15.75" x14ac:dyDescent="0.25">
      <c r="A38" s="6">
        <v>1</v>
      </c>
      <c r="B38" s="59" t="s">
        <v>75</v>
      </c>
      <c r="C38" s="60">
        <v>20</v>
      </c>
      <c r="D38" s="60">
        <v>2.4500000000000002</v>
      </c>
      <c r="E38" s="60">
        <v>7.55</v>
      </c>
      <c r="F38" s="60">
        <v>14.62</v>
      </c>
      <c r="G38" s="60">
        <v>114.9</v>
      </c>
      <c r="H38" s="60">
        <v>42.9</v>
      </c>
      <c r="I38" s="60">
        <v>9.3000000000000007</v>
      </c>
      <c r="J38" s="60">
        <v>9.9</v>
      </c>
      <c r="K38" s="60">
        <v>29.1</v>
      </c>
      <c r="L38" s="60">
        <v>0.62</v>
      </c>
      <c r="M38" s="61">
        <v>40</v>
      </c>
      <c r="N38" s="61">
        <v>0.05</v>
      </c>
      <c r="O38" s="61">
        <v>0.03</v>
      </c>
      <c r="P38" s="61">
        <v>0.49</v>
      </c>
      <c r="Q38" s="61"/>
      <c r="R38" s="60">
        <v>136</v>
      </c>
    </row>
    <row r="39" spans="1:18" ht="15.75" x14ac:dyDescent="0.25">
      <c r="A39" s="6"/>
      <c r="B39" s="59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8"/>
      <c r="N39" s="67"/>
      <c r="O39" s="68"/>
      <c r="P39" s="68"/>
      <c r="Q39" s="68"/>
      <c r="R39" s="67"/>
    </row>
    <row r="40" spans="1:18" ht="15.75" x14ac:dyDescent="0.25">
      <c r="A40" s="6"/>
      <c r="B40" s="66" t="s">
        <v>43</v>
      </c>
      <c r="C40" s="60">
        <f>SUM(C35:C38)</f>
        <v>250</v>
      </c>
      <c r="D40" s="60">
        <f t="shared" ref="D40:R40" si="2">SUM(D35:D38)</f>
        <v>8.56</v>
      </c>
      <c r="E40" s="60">
        <f t="shared" si="2"/>
        <v>14.294999999999998</v>
      </c>
      <c r="F40" s="60">
        <f t="shared" si="2"/>
        <v>41.594999999999999</v>
      </c>
      <c r="G40" s="60">
        <f t="shared" si="2"/>
        <v>185.66000000000003</v>
      </c>
      <c r="H40" s="60">
        <f t="shared" si="2"/>
        <v>212.3</v>
      </c>
      <c r="I40" s="60">
        <f t="shared" si="2"/>
        <v>48.899999999999991</v>
      </c>
      <c r="J40" s="60">
        <f t="shared" si="2"/>
        <v>23.939999999999998</v>
      </c>
      <c r="K40" s="60">
        <f t="shared" si="2"/>
        <v>127.57</v>
      </c>
      <c r="L40" s="60">
        <f t="shared" si="2"/>
        <v>2.2599999999999998</v>
      </c>
      <c r="M40" s="60">
        <f t="shared" si="2"/>
        <v>140</v>
      </c>
      <c r="N40" s="60">
        <f t="shared" si="2"/>
        <v>9.8000000000000004E-2</v>
      </c>
      <c r="O40" s="60">
        <f t="shared" si="2"/>
        <v>0.24</v>
      </c>
      <c r="P40" s="60">
        <f t="shared" si="2"/>
        <v>1.02</v>
      </c>
      <c r="Q40" s="60">
        <f t="shared" si="2"/>
        <v>8.66</v>
      </c>
      <c r="R40" s="60">
        <f t="shared" si="2"/>
        <v>329.59000000000003</v>
      </c>
    </row>
    <row r="41" spans="1:18" ht="15.75" x14ac:dyDescent="0.25">
      <c r="A41" s="6"/>
      <c r="B41" s="6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1"/>
      <c r="N41" s="61"/>
      <c r="O41" s="61"/>
      <c r="P41" s="61"/>
      <c r="Q41" s="61"/>
      <c r="R41" s="60"/>
    </row>
    <row r="42" spans="1:18" ht="27.75" customHeight="1" x14ac:dyDescent="0.25">
      <c r="A42" s="6"/>
      <c r="B42" s="6" t="s">
        <v>44</v>
      </c>
      <c r="C42" s="71">
        <f t="shared" ref="C42:R42" si="3">SUM(C21,C33,C40)</f>
        <v>1280</v>
      </c>
      <c r="D42" s="71">
        <f t="shared" si="3"/>
        <v>75.78</v>
      </c>
      <c r="E42" s="71">
        <f t="shared" si="3"/>
        <v>52.215000000000003</v>
      </c>
      <c r="F42" s="71">
        <f t="shared" si="3"/>
        <v>173.79499999999999</v>
      </c>
      <c r="G42" s="71">
        <f t="shared" si="3"/>
        <v>1100.3699999999999</v>
      </c>
      <c r="H42" s="71">
        <f t="shared" si="3"/>
        <v>1145.78</v>
      </c>
      <c r="I42" s="71">
        <f t="shared" si="3"/>
        <v>629.88000000000011</v>
      </c>
      <c r="J42" s="71">
        <f t="shared" si="3"/>
        <v>173.42000000000002</v>
      </c>
      <c r="K42" s="71">
        <f t="shared" si="3"/>
        <v>659.29</v>
      </c>
      <c r="L42" s="71">
        <f t="shared" si="3"/>
        <v>47.499999999999986</v>
      </c>
      <c r="M42" s="71">
        <f t="shared" si="3"/>
        <v>293.27499999999998</v>
      </c>
      <c r="N42" s="71">
        <f t="shared" si="3"/>
        <v>0.53</v>
      </c>
      <c r="O42" s="71">
        <f t="shared" si="3"/>
        <v>0.745</v>
      </c>
      <c r="P42" s="71">
        <f t="shared" si="3"/>
        <v>6.9190000000000005</v>
      </c>
      <c r="Q42" s="71">
        <f t="shared" si="3"/>
        <v>31.914000000000001</v>
      </c>
      <c r="R42" s="71">
        <f t="shared" si="3"/>
        <v>1610.0100000000002</v>
      </c>
    </row>
    <row r="43" spans="1:18" ht="18" x14ac:dyDescent="0.25">
      <c r="A43" s="56">
        <v>8</v>
      </c>
      <c r="B43" s="57" t="s">
        <v>84</v>
      </c>
      <c r="C43" s="57"/>
      <c r="D43" s="40" t="s">
        <v>60</v>
      </c>
      <c r="E43" s="40"/>
      <c r="F43" s="40"/>
      <c r="G43" s="40"/>
      <c r="H43" s="40"/>
      <c r="I43" s="35"/>
      <c r="J43" s="35"/>
      <c r="K43" s="35"/>
      <c r="L43" s="35"/>
      <c r="M43" s="35"/>
      <c r="N43" s="40"/>
      <c r="O43" s="40"/>
      <c r="P43" s="40"/>
      <c r="Q43" s="40"/>
      <c r="R43" s="40"/>
    </row>
    <row r="44" spans="1:18" ht="18" customHeight="1" x14ac:dyDescent="0.25">
      <c r="B44" s="57" t="s">
        <v>121</v>
      </c>
      <c r="C44" s="57"/>
      <c r="D44" s="40" t="s">
        <v>3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ht="18" x14ac:dyDescent="0.25">
      <c r="B45" s="57" t="s">
        <v>81</v>
      </c>
      <c r="C45" s="57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1:18" ht="18" customHeight="1" x14ac:dyDescent="0.25">
      <c r="B46" s="57" t="s">
        <v>78</v>
      </c>
      <c r="C46" s="57"/>
      <c r="D46" s="55" t="s">
        <v>58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</row>
    <row r="48" spans="1:18" ht="15.75" x14ac:dyDescent="0.25">
      <c r="A48" s="37" t="s">
        <v>4</v>
      </c>
      <c r="B48" s="37" t="s">
        <v>45</v>
      </c>
      <c r="C48" s="38" t="s">
        <v>6</v>
      </c>
      <c r="D48" s="38" t="s">
        <v>7</v>
      </c>
      <c r="E48" s="38" t="s">
        <v>8</v>
      </c>
      <c r="F48" s="42" t="s">
        <v>9</v>
      </c>
      <c r="G48" s="76" t="s">
        <v>10</v>
      </c>
      <c r="H48" s="77"/>
      <c r="I48" s="77"/>
      <c r="J48" s="77"/>
      <c r="K48" s="77"/>
      <c r="L48" s="78"/>
      <c r="M48" s="76" t="s">
        <v>11</v>
      </c>
      <c r="N48" s="77"/>
      <c r="O48" s="77"/>
      <c r="P48" s="77"/>
      <c r="Q48" s="78"/>
      <c r="R48" s="44" t="s">
        <v>12</v>
      </c>
    </row>
    <row r="49" spans="1:18" ht="54.75" customHeight="1" x14ac:dyDescent="0.25">
      <c r="A49" s="37"/>
      <c r="B49" s="37"/>
      <c r="C49" s="37"/>
      <c r="D49" s="37"/>
      <c r="E49" s="37"/>
      <c r="F49" s="58"/>
      <c r="G49" s="36" t="s">
        <v>13</v>
      </c>
      <c r="H49" s="36" t="s">
        <v>14</v>
      </c>
      <c r="I49" s="36" t="s">
        <v>15</v>
      </c>
      <c r="J49" s="36" t="s">
        <v>16</v>
      </c>
      <c r="K49" s="36" t="s">
        <v>17</v>
      </c>
      <c r="L49" s="36" t="s">
        <v>18</v>
      </c>
      <c r="M49" s="36" t="s">
        <v>19</v>
      </c>
      <c r="N49" s="36" t="s">
        <v>20</v>
      </c>
      <c r="O49" s="36" t="s">
        <v>21</v>
      </c>
      <c r="P49" s="36" t="s">
        <v>22</v>
      </c>
      <c r="Q49" s="36" t="s">
        <v>23</v>
      </c>
      <c r="R49" s="44"/>
    </row>
    <row r="50" spans="1:18" x14ac:dyDescent="0.25">
      <c r="A50" s="5">
        <v>1</v>
      </c>
      <c r="B50" s="5">
        <v>2</v>
      </c>
      <c r="C50" s="5">
        <v>3</v>
      </c>
      <c r="D50" s="5">
        <v>4</v>
      </c>
      <c r="E50" s="5">
        <v>5</v>
      </c>
      <c r="F50" s="5">
        <v>6</v>
      </c>
      <c r="G50" s="5">
        <v>7</v>
      </c>
      <c r="H50" s="5">
        <v>8</v>
      </c>
      <c r="I50" s="5">
        <v>9</v>
      </c>
      <c r="J50" s="5">
        <v>10</v>
      </c>
      <c r="K50" s="5">
        <v>11</v>
      </c>
      <c r="L50" s="5">
        <v>12</v>
      </c>
      <c r="M50" s="5">
        <v>13</v>
      </c>
      <c r="N50" s="5">
        <v>14</v>
      </c>
      <c r="O50" s="5">
        <v>15</v>
      </c>
      <c r="P50" s="5">
        <v>16</v>
      </c>
      <c r="Q50" s="5">
        <v>17</v>
      </c>
      <c r="R50" s="5">
        <v>18</v>
      </c>
    </row>
    <row r="51" spans="1:18" ht="15.75" x14ac:dyDescent="0.25">
      <c r="A51" s="6"/>
      <c r="B51" s="36" t="s">
        <v>141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ht="15.75" x14ac:dyDescent="0.25">
      <c r="A52" s="6"/>
      <c r="B52" s="36" t="s">
        <v>25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ht="15.75" x14ac:dyDescent="0.25">
      <c r="A53" s="6">
        <v>168</v>
      </c>
      <c r="B53" s="59" t="s">
        <v>65</v>
      </c>
      <c r="C53" s="60">
        <v>200</v>
      </c>
      <c r="D53" s="60">
        <v>5.67</v>
      </c>
      <c r="E53" s="60">
        <v>5.28</v>
      </c>
      <c r="F53" s="60">
        <v>32.549999999999997</v>
      </c>
      <c r="G53" s="60">
        <v>119.4</v>
      </c>
      <c r="H53" s="60">
        <v>104.4</v>
      </c>
      <c r="I53" s="60">
        <v>15.5</v>
      </c>
      <c r="J53" s="60">
        <v>40.700000000000003</v>
      </c>
      <c r="K53" s="60">
        <v>115.9</v>
      </c>
      <c r="L53" s="60">
        <v>1.34</v>
      </c>
      <c r="M53" s="61">
        <v>20</v>
      </c>
      <c r="N53" s="61">
        <v>0.15</v>
      </c>
      <c r="O53" s="61">
        <v>0.02</v>
      </c>
      <c r="P53" s="61">
        <v>0.68</v>
      </c>
      <c r="Q53" s="61"/>
      <c r="R53" s="60">
        <v>200</v>
      </c>
    </row>
    <row r="54" spans="1:18" ht="15.75" x14ac:dyDescent="0.25">
      <c r="A54" s="6">
        <v>397</v>
      </c>
      <c r="B54" s="62" t="s">
        <v>41</v>
      </c>
      <c r="C54" s="60">
        <v>200</v>
      </c>
      <c r="D54" s="60">
        <v>3.67</v>
      </c>
      <c r="E54" s="60">
        <v>3.19</v>
      </c>
      <c r="F54" s="60">
        <v>15.82</v>
      </c>
      <c r="G54" s="60">
        <v>55.3</v>
      </c>
      <c r="H54" s="60">
        <v>194.7</v>
      </c>
      <c r="I54" s="60">
        <v>137</v>
      </c>
      <c r="J54" s="60">
        <v>19.2</v>
      </c>
      <c r="K54" s="60">
        <v>112.1</v>
      </c>
      <c r="L54" s="60">
        <v>0.43</v>
      </c>
      <c r="M54" s="60">
        <v>22</v>
      </c>
      <c r="N54" s="61">
        <v>0.05</v>
      </c>
      <c r="O54" s="61">
        <v>0.17</v>
      </c>
      <c r="P54" s="61">
        <v>0.15</v>
      </c>
      <c r="Q54" s="61">
        <v>1.43</v>
      </c>
      <c r="R54" s="60">
        <v>122.3</v>
      </c>
    </row>
    <row r="55" spans="1:18" ht="15.75" x14ac:dyDescent="0.25">
      <c r="A55" s="6">
        <v>1</v>
      </c>
      <c r="B55" s="59" t="s">
        <v>147</v>
      </c>
      <c r="C55" s="60">
        <v>38</v>
      </c>
      <c r="D55" s="60">
        <v>2.4500000000000002</v>
      </c>
      <c r="E55" s="60">
        <v>7.55</v>
      </c>
      <c r="F55" s="60">
        <v>14.62</v>
      </c>
      <c r="G55" s="60">
        <v>114.9</v>
      </c>
      <c r="H55" s="60">
        <v>42.9</v>
      </c>
      <c r="I55" s="60">
        <v>9.3000000000000007</v>
      </c>
      <c r="J55" s="60">
        <v>9.9</v>
      </c>
      <c r="K55" s="60">
        <v>29.1</v>
      </c>
      <c r="L55" s="60">
        <v>0.62</v>
      </c>
      <c r="M55" s="61">
        <v>40</v>
      </c>
      <c r="N55" s="61">
        <v>0.05</v>
      </c>
      <c r="O55" s="61">
        <v>0.03</v>
      </c>
      <c r="P55" s="61">
        <v>0.49</v>
      </c>
      <c r="Q55" s="61"/>
      <c r="R55" s="60">
        <v>136</v>
      </c>
    </row>
    <row r="56" spans="1:18" ht="15.75" x14ac:dyDescent="0.25">
      <c r="A56" s="6"/>
      <c r="B56" s="59" t="s">
        <v>26</v>
      </c>
      <c r="C56" s="60">
        <v>30</v>
      </c>
      <c r="D56" s="60"/>
      <c r="E56" s="60"/>
      <c r="F56" s="60"/>
      <c r="G56" s="60"/>
      <c r="H56" s="60"/>
      <c r="I56" s="60"/>
      <c r="J56" s="60"/>
      <c r="K56" s="60"/>
      <c r="L56" s="60"/>
      <c r="M56" s="61"/>
      <c r="N56" s="61"/>
      <c r="O56" s="61"/>
      <c r="P56" s="61"/>
      <c r="Q56" s="61"/>
      <c r="R56" s="60"/>
    </row>
    <row r="57" spans="1:18" ht="15.75" x14ac:dyDescent="0.25">
      <c r="A57" s="6"/>
      <c r="B57" s="59" t="s">
        <v>27</v>
      </c>
      <c r="C57" s="60">
        <v>8</v>
      </c>
      <c r="D57" s="60"/>
      <c r="E57" s="60"/>
      <c r="F57" s="60"/>
      <c r="G57" s="60"/>
      <c r="H57" s="60"/>
      <c r="I57" s="60"/>
      <c r="J57" s="60"/>
      <c r="K57" s="60"/>
      <c r="L57" s="60"/>
      <c r="M57" s="61"/>
      <c r="N57" s="61"/>
      <c r="O57" s="61"/>
      <c r="P57" s="61"/>
      <c r="Q57" s="61"/>
      <c r="R57" s="60"/>
    </row>
    <row r="58" spans="1:18" ht="15.75" x14ac:dyDescent="0.25">
      <c r="A58" s="6">
        <v>7</v>
      </c>
      <c r="B58" s="59" t="s">
        <v>28</v>
      </c>
      <c r="C58" s="60">
        <v>10</v>
      </c>
      <c r="D58" s="60">
        <v>2.63</v>
      </c>
      <c r="E58" s="60">
        <v>2.66</v>
      </c>
      <c r="F58" s="60"/>
      <c r="G58" s="60">
        <v>110</v>
      </c>
      <c r="H58" s="60">
        <v>10</v>
      </c>
      <c r="I58" s="60">
        <v>100</v>
      </c>
      <c r="J58" s="60">
        <v>5.5</v>
      </c>
      <c r="K58" s="60">
        <v>60</v>
      </c>
      <c r="L58" s="60">
        <v>7.0000000000000007E-2</v>
      </c>
      <c r="M58" s="61">
        <v>21</v>
      </c>
      <c r="N58" s="61">
        <v>0</v>
      </c>
      <c r="O58" s="61">
        <v>0.04</v>
      </c>
      <c r="P58" s="61">
        <v>0.02</v>
      </c>
      <c r="Q58" s="61">
        <v>7.0000000000000007E-2</v>
      </c>
      <c r="R58" s="60">
        <v>34</v>
      </c>
    </row>
    <row r="59" spans="1:18" ht="15.75" x14ac:dyDescent="0.25">
      <c r="A59" s="6"/>
      <c r="B59" s="65" t="s">
        <v>30</v>
      </c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1"/>
      <c r="N59" s="61"/>
      <c r="O59" s="61"/>
      <c r="P59" s="61"/>
      <c r="Q59" s="61"/>
      <c r="R59" s="60"/>
    </row>
    <row r="60" spans="1:18" ht="15.75" x14ac:dyDescent="0.25">
      <c r="A60" s="6"/>
      <c r="B60" s="6" t="s">
        <v>47</v>
      </c>
      <c r="C60" s="60">
        <v>100</v>
      </c>
      <c r="D60" s="60">
        <v>0.5</v>
      </c>
      <c r="E60" s="60">
        <v>0.1</v>
      </c>
      <c r="F60" s="60">
        <v>10.1</v>
      </c>
      <c r="G60" s="60"/>
      <c r="H60" s="60"/>
      <c r="I60" s="60"/>
      <c r="J60" s="60"/>
      <c r="K60" s="60"/>
      <c r="L60" s="60"/>
      <c r="M60" s="61"/>
      <c r="N60" s="61"/>
      <c r="O60" s="61"/>
      <c r="P60" s="61"/>
      <c r="Q60" s="61"/>
      <c r="R60" s="60">
        <v>46</v>
      </c>
    </row>
    <row r="61" spans="1:18" ht="15.75" x14ac:dyDescent="0.25">
      <c r="A61" s="6"/>
      <c r="B61" s="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1"/>
      <c r="N61" s="61"/>
      <c r="O61" s="61"/>
      <c r="P61" s="61"/>
      <c r="Q61" s="61"/>
      <c r="R61" s="60"/>
    </row>
    <row r="62" spans="1:18" ht="15.75" x14ac:dyDescent="0.25">
      <c r="A62" s="6"/>
      <c r="B62" s="66" t="s">
        <v>31</v>
      </c>
      <c r="C62" s="60">
        <f>SUM(C53:C55)+C58+C60</f>
        <v>548</v>
      </c>
      <c r="D62" s="60">
        <f t="shared" ref="D62:R62" si="4">SUM(D53:D61)</f>
        <v>14.919999999999998</v>
      </c>
      <c r="E62" s="60">
        <f t="shared" si="4"/>
        <v>18.78</v>
      </c>
      <c r="F62" s="60">
        <f t="shared" si="4"/>
        <v>73.089999999999989</v>
      </c>
      <c r="G62" s="60">
        <f t="shared" si="4"/>
        <v>399.6</v>
      </c>
      <c r="H62" s="60">
        <f t="shared" si="4"/>
        <v>352</v>
      </c>
      <c r="I62" s="60">
        <f t="shared" si="4"/>
        <v>261.8</v>
      </c>
      <c r="J62" s="60">
        <f t="shared" si="4"/>
        <v>75.300000000000011</v>
      </c>
      <c r="K62" s="60">
        <f t="shared" si="4"/>
        <v>317.10000000000002</v>
      </c>
      <c r="L62" s="60">
        <f t="shared" si="4"/>
        <v>2.46</v>
      </c>
      <c r="M62" s="60">
        <f t="shared" si="4"/>
        <v>103</v>
      </c>
      <c r="N62" s="60">
        <f t="shared" si="4"/>
        <v>0.25</v>
      </c>
      <c r="O62" s="60">
        <f t="shared" si="4"/>
        <v>0.26</v>
      </c>
      <c r="P62" s="60">
        <f t="shared" si="4"/>
        <v>1.34</v>
      </c>
      <c r="Q62" s="60">
        <f t="shared" si="4"/>
        <v>1.5</v>
      </c>
      <c r="R62" s="60">
        <f t="shared" si="4"/>
        <v>538.29999999999995</v>
      </c>
    </row>
    <row r="63" spans="1:18" ht="15.75" x14ac:dyDescent="0.25">
      <c r="A63" s="6"/>
      <c r="B63" s="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1"/>
      <c r="N63" s="61"/>
      <c r="O63" s="61"/>
      <c r="P63" s="61"/>
      <c r="Q63" s="61"/>
      <c r="R63" s="60"/>
    </row>
    <row r="64" spans="1:18" ht="15.75" x14ac:dyDescent="0.25">
      <c r="A64" s="6"/>
      <c r="B64" s="36" t="s">
        <v>32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1"/>
      <c r="N64" s="61"/>
      <c r="O64" s="61"/>
      <c r="P64" s="61"/>
      <c r="Q64" s="61"/>
      <c r="R64" s="60"/>
    </row>
    <row r="65" spans="1:18" ht="15.75" x14ac:dyDescent="0.25">
      <c r="A65" s="6">
        <v>20</v>
      </c>
      <c r="B65" s="59" t="s">
        <v>149</v>
      </c>
      <c r="C65" s="67">
        <v>50</v>
      </c>
      <c r="D65" s="67">
        <v>0.37</v>
      </c>
      <c r="E65" s="67">
        <v>2.9000000000000001E-2</v>
      </c>
      <c r="F65" s="67">
        <v>3.51</v>
      </c>
      <c r="G65" s="67">
        <v>6.12</v>
      </c>
      <c r="H65" s="67">
        <v>58.21</v>
      </c>
      <c r="I65" s="67">
        <v>7.87</v>
      </c>
      <c r="J65" s="67">
        <v>11.03</v>
      </c>
      <c r="K65" s="67">
        <v>16</v>
      </c>
      <c r="L65" s="67">
        <v>0.2</v>
      </c>
      <c r="M65" s="68"/>
      <c r="N65" s="68">
        <v>1.7000000000000001E-2</v>
      </c>
      <c r="O65" s="68">
        <v>0.02</v>
      </c>
      <c r="P65" s="68">
        <v>0.28999999999999998</v>
      </c>
      <c r="Q65" s="68">
        <v>1.45</v>
      </c>
      <c r="R65" s="67">
        <v>15.84</v>
      </c>
    </row>
    <row r="66" spans="1:18" ht="15.75" x14ac:dyDescent="0.25">
      <c r="A66" s="6">
        <v>78</v>
      </c>
      <c r="B66" s="59" t="s">
        <v>148</v>
      </c>
      <c r="C66" s="67">
        <v>250</v>
      </c>
      <c r="D66" s="67">
        <v>1.38</v>
      </c>
      <c r="E66" s="67">
        <v>4.6900000000000004</v>
      </c>
      <c r="F66" s="67">
        <v>7.6</v>
      </c>
      <c r="G66" s="67">
        <v>151</v>
      </c>
      <c r="H66" s="67">
        <v>360.8</v>
      </c>
      <c r="I66" s="93">
        <v>330.2</v>
      </c>
      <c r="J66" s="67">
        <v>25.2</v>
      </c>
      <c r="K66" s="67">
        <v>51</v>
      </c>
      <c r="L66" s="67">
        <v>1.1000000000000001</v>
      </c>
      <c r="M66" s="68"/>
      <c r="N66" s="68">
        <v>4.9000000000000002E-2</v>
      </c>
      <c r="O66" s="68">
        <v>4.3999999999999997E-2</v>
      </c>
      <c r="P66" s="68">
        <v>0.92</v>
      </c>
      <c r="Q66" s="68">
        <v>28.1</v>
      </c>
      <c r="R66" s="67">
        <v>177.7</v>
      </c>
    </row>
    <row r="67" spans="1:18" ht="15.75" x14ac:dyDescent="0.25">
      <c r="A67" s="6"/>
      <c r="B67" s="62" t="s">
        <v>53</v>
      </c>
      <c r="C67" s="67">
        <v>11</v>
      </c>
      <c r="D67" s="67">
        <v>0.28599999999999998</v>
      </c>
      <c r="E67" s="67">
        <v>1.65</v>
      </c>
      <c r="F67" s="67">
        <v>0.4</v>
      </c>
      <c r="G67" s="67"/>
      <c r="H67" s="67"/>
      <c r="I67" s="67"/>
      <c r="J67" s="67"/>
      <c r="K67" s="67"/>
      <c r="L67" s="67"/>
      <c r="M67" s="68"/>
      <c r="N67" s="68"/>
      <c r="O67" s="68"/>
      <c r="P67" s="68"/>
      <c r="Q67" s="68"/>
      <c r="R67" s="67">
        <v>17.600000000000001</v>
      </c>
    </row>
    <row r="68" spans="1:18" ht="15.75" x14ac:dyDescent="0.25">
      <c r="A68" s="6">
        <v>282</v>
      </c>
      <c r="B68" s="59" t="s">
        <v>144</v>
      </c>
      <c r="C68" s="67">
        <v>75</v>
      </c>
      <c r="D68" s="67">
        <v>49.25</v>
      </c>
      <c r="E68" s="67">
        <v>9.67</v>
      </c>
      <c r="F68" s="67">
        <v>8.61</v>
      </c>
      <c r="G68" s="67">
        <v>291.60000000000002</v>
      </c>
      <c r="H68" s="67">
        <v>189</v>
      </c>
      <c r="I68" s="67">
        <v>64.8</v>
      </c>
      <c r="J68" s="67">
        <v>20.3</v>
      </c>
      <c r="K68" s="67">
        <v>118.3</v>
      </c>
      <c r="L68" s="67">
        <v>42</v>
      </c>
      <c r="M68" s="68">
        <v>42</v>
      </c>
      <c r="N68" s="68">
        <v>0.06</v>
      </c>
      <c r="O68" s="68">
        <v>0.11</v>
      </c>
      <c r="P68" s="68">
        <v>1.93</v>
      </c>
      <c r="Q68" s="68">
        <v>0.23</v>
      </c>
      <c r="R68" s="67">
        <v>169</v>
      </c>
    </row>
    <row r="69" spans="1:18" ht="15.75" x14ac:dyDescent="0.25">
      <c r="A69" s="102" t="s">
        <v>126</v>
      </c>
      <c r="B69" s="59" t="s">
        <v>127</v>
      </c>
      <c r="C69" s="67">
        <v>20</v>
      </c>
      <c r="D69" s="67">
        <v>0.3</v>
      </c>
      <c r="E69" s="67">
        <v>1.4</v>
      </c>
      <c r="F69" s="67">
        <v>0.5</v>
      </c>
      <c r="G69" s="67">
        <v>64</v>
      </c>
      <c r="H69" s="67">
        <v>33.799999999999997</v>
      </c>
      <c r="I69" s="67">
        <v>4.72</v>
      </c>
      <c r="J69" s="67">
        <v>3.68</v>
      </c>
      <c r="K69" s="67">
        <v>7.34</v>
      </c>
      <c r="L69" s="67">
        <v>0.12</v>
      </c>
      <c r="M69" s="68">
        <v>5.0000000000000001E-3</v>
      </c>
      <c r="N69" s="68">
        <v>7.0000000000000001E-3</v>
      </c>
      <c r="O69" s="68">
        <v>7.0000000000000007E-2</v>
      </c>
      <c r="P69" s="68">
        <v>1.0900000000000001</v>
      </c>
      <c r="Q69" s="68">
        <v>0.46</v>
      </c>
      <c r="R69" s="67">
        <v>23</v>
      </c>
    </row>
    <row r="70" spans="1:18" ht="15.75" x14ac:dyDescent="0.25">
      <c r="A70" s="23">
        <v>205</v>
      </c>
      <c r="B70" s="59" t="s">
        <v>35</v>
      </c>
      <c r="C70" s="60">
        <v>150</v>
      </c>
      <c r="D70" s="60">
        <v>4.9000000000000004</v>
      </c>
      <c r="E70" s="60">
        <v>6.12</v>
      </c>
      <c r="F70" s="60">
        <v>27.66</v>
      </c>
      <c r="G70" s="60">
        <v>5.38</v>
      </c>
      <c r="H70" s="60">
        <v>44.38</v>
      </c>
      <c r="I70" s="60">
        <v>10.46</v>
      </c>
      <c r="J70" s="60">
        <v>17.53</v>
      </c>
      <c r="K70" s="60">
        <v>43.46</v>
      </c>
      <c r="L70" s="60">
        <v>1.05</v>
      </c>
      <c r="M70" s="61">
        <v>26.92</v>
      </c>
      <c r="N70" s="61">
        <v>6.0999999999999999E-2</v>
      </c>
      <c r="O70" s="61">
        <v>3.7999999999999999E-2</v>
      </c>
      <c r="P70" s="61">
        <v>0.73</v>
      </c>
      <c r="Q70" s="61"/>
      <c r="R70" s="60">
        <v>185.38</v>
      </c>
    </row>
    <row r="71" spans="1:18" ht="15.75" x14ac:dyDescent="0.25">
      <c r="A71" s="6">
        <v>376</v>
      </c>
      <c r="B71" s="62" t="s">
        <v>36</v>
      </c>
      <c r="C71" s="60">
        <v>200</v>
      </c>
      <c r="D71" s="60">
        <v>0.44</v>
      </c>
      <c r="E71" s="60"/>
      <c r="F71" s="60">
        <v>27.6</v>
      </c>
      <c r="G71" s="60">
        <v>2.5</v>
      </c>
      <c r="H71" s="60">
        <v>56.4</v>
      </c>
      <c r="I71" s="60">
        <v>31.8</v>
      </c>
      <c r="J71" s="60">
        <v>6</v>
      </c>
      <c r="K71" s="60">
        <v>15.4</v>
      </c>
      <c r="L71" s="60">
        <v>1.25</v>
      </c>
      <c r="M71" s="61"/>
      <c r="N71" s="61">
        <v>2E-3</v>
      </c>
      <c r="O71" s="61">
        <v>6.0000000000000001E-3</v>
      </c>
      <c r="P71" s="61">
        <v>0.14000000000000001</v>
      </c>
      <c r="Q71" s="61">
        <v>0.4</v>
      </c>
      <c r="R71" s="60">
        <v>113</v>
      </c>
    </row>
    <row r="72" spans="1:18" ht="15.75" x14ac:dyDescent="0.25">
      <c r="A72" s="6">
        <v>1</v>
      </c>
      <c r="B72" s="62" t="s">
        <v>37</v>
      </c>
      <c r="C72" s="60">
        <v>40</v>
      </c>
      <c r="D72" s="60">
        <v>2.64</v>
      </c>
      <c r="E72" s="60"/>
      <c r="F72" s="60">
        <v>13.36</v>
      </c>
      <c r="G72" s="60">
        <v>244</v>
      </c>
      <c r="H72" s="60">
        <v>97</v>
      </c>
      <c r="I72" s="60">
        <v>14</v>
      </c>
      <c r="J72" s="60">
        <v>18.8</v>
      </c>
      <c r="K72" s="60">
        <v>63.2</v>
      </c>
      <c r="L72" s="60">
        <v>1.56</v>
      </c>
      <c r="M72" s="61"/>
      <c r="N72" s="61">
        <v>7.0000000000000007E-2</v>
      </c>
      <c r="O72" s="61">
        <v>3.2000000000000001E-2</v>
      </c>
      <c r="P72" s="61">
        <v>0.28000000000000003</v>
      </c>
      <c r="Q72" s="61"/>
      <c r="R72" s="60">
        <v>69.599999999999994</v>
      </c>
    </row>
    <row r="73" spans="1:18" ht="15.75" x14ac:dyDescent="0.25">
      <c r="A73" s="6"/>
      <c r="B73" s="6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1"/>
      <c r="N73" s="61"/>
      <c r="O73" s="61"/>
      <c r="P73" s="61"/>
      <c r="Q73" s="61"/>
      <c r="R73" s="70">
        <v>129</v>
      </c>
    </row>
    <row r="74" spans="1:18" ht="15.75" x14ac:dyDescent="0.25">
      <c r="A74" s="6"/>
      <c r="B74" s="66" t="s">
        <v>38</v>
      </c>
      <c r="C74" s="60">
        <f t="shared" ref="C74:R74" si="5">SUM(C65:C73)</f>
        <v>796</v>
      </c>
      <c r="D74" s="60">
        <f t="shared" si="5"/>
        <v>59.565999999999995</v>
      </c>
      <c r="E74" s="60">
        <f t="shared" si="5"/>
        <v>23.559000000000001</v>
      </c>
      <c r="F74" s="60">
        <f t="shared" si="5"/>
        <v>89.24</v>
      </c>
      <c r="G74" s="60">
        <f t="shared" si="5"/>
        <v>764.6</v>
      </c>
      <c r="H74" s="60">
        <f t="shared" si="5"/>
        <v>839.58999999999992</v>
      </c>
      <c r="I74" s="60">
        <f t="shared" si="5"/>
        <v>463.85</v>
      </c>
      <c r="J74" s="60">
        <f t="shared" si="5"/>
        <v>102.54</v>
      </c>
      <c r="K74" s="60">
        <f t="shared" si="5"/>
        <v>314.70000000000005</v>
      </c>
      <c r="L74" s="60">
        <f t="shared" si="5"/>
        <v>47.279999999999994</v>
      </c>
      <c r="M74" s="60">
        <f t="shared" si="5"/>
        <v>68.925000000000011</v>
      </c>
      <c r="N74" s="60">
        <f t="shared" si="5"/>
        <v>0.26600000000000001</v>
      </c>
      <c r="O74" s="60">
        <f t="shared" si="5"/>
        <v>0.31999999999999995</v>
      </c>
      <c r="P74" s="60">
        <f t="shared" si="5"/>
        <v>5.379999999999999</v>
      </c>
      <c r="Q74" s="60">
        <f t="shared" si="5"/>
        <v>30.64</v>
      </c>
      <c r="R74" s="60">
        <f t="shared" si="5"/>
        <v>900.12</v>
      </c>
    </row>
    <row r="75" spans="1:18" ht="15.75" x14ac:dyDescent="0.25">
      <c r="A75" s="6"/>
      <c r="B75" s="6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1"/>
      <c r="N75" s="61"/>
      <c r="O75" s="61"/>
      <c r="P75" s="61"/>
      <c r="Q75" s="61"/>
      <c r="R75" s="60"/>
    </row>
    <row r="76" spans="1:18" ht="15.75" x14ac:dyDescent="0.25">
      <c r="A76" s="6"/>
      <c r="B76" s="65" t="s">
        <v>39</v>
      </c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1"/>
      <c r="N76" s="61"/>
      <c r="O76" s="61"/>
      <c r="P76" s="61"/>
      <c r="Q76" s="61"/>
      <c r="R76" s="60"/>
    </row>
    <row r="77" spans="1:18" ht="15.75" x14ac:dyDescent="0.25">
      <c r="A77" s="6">
        <v>25</v>
      </c>
      <c r="B77" s="59" t="s">
        <v>145</v>
      </c>
      <c r="C77" s="67">
        <v>60</v>
      </c>
      <c r="D77" s="67">
        <v>1.1499999999999999</v>
      </c>
      <c r="E77" s="67">
        <v>3.05</v>
      </c>
      <c r="F77" s="67">
        <v>5.75</v>
      </c>
      <c r="G77" s="67">
        <v>8.92</v>
      </c>
      <c r="H77" s="67">
        <v>90.2</v>
      </c>
      <c r="I77" s="67">
        <v>8.4700000000000006</v>
      </c>
      <c r="J77" s="67">
        <v>9.6</v>
      </c>
      <c r="K77" s="67">
        <v>13.56</v>
      </c>
      <c r="L77" s="67">
        <v>0.52</v>
      </c>
      <c r="M77" s="68"/>
      <c r="N77" s="67">
        <v>0.02</v>
      </c>
      <c r="O77" s="68">
        <v>0.03</v>
      </c>
      <c r="P77" s="68">
        <v>0.55000000000000004</v>
      </c>
      <c r="Q77" s="68">
        <v>9.17</v>
      </c>
      <c r="R77" s="67">
        <v>55.41</v>
      </c>
    </row>
    <row r="78" spans="1:18" ht="15.75" x14ac:dyDescent="0.25">
      <c r="A78" s="6">
        <v>213</v>
      </c>
      <c r="B78" s="16" t="s">
        <v>42</v>
      </c>
      <c r="C78" s="60">
        <v>40</v>
      </c>
      <c r="D78" s="60">
        <v>5.08</v>
      </c>
      <c r="E78" s="60">
        <v>4.5999999999999996</v>
      </c>
      <c r="F78" s="60">
        <v>0.28000000000000003</v>
      </c>
      <c r="G78" s="60">
        <v>53.6</v>
      </c>
      <c r="H78" s="60">
        <v>56</v>
      </c>
      <c r="I78" s="60">
        <v>22</v>
      </c>
      <c r="J78" s="60">
        <v>4.8</v>
      </c>
      <c r="K78" s="60">
        <v>76.8</v>
      </c>
      <c r="L78" s="60">
        <v>1</v>
      </c>
      <c r="M78" s="61">
        <v>100</v>
      </c>
      <c r="N78" s="61">
        <v>0.03</v>
      </c>
      <c r="O78" s="61">
        <v>0.18</v>
      </c>
      <c r="P78" s="61">
        <v>0.08</v>
      </c>
      <c r="Q78" s="61">
        <v>1.44</v>
      </c>
      <c r="R78" s="60">
        <v>63</v>
      </c>
    </row>
    <row r="79" spans="1:18" ht="15.75" x14ac:dyDescent="0.25">
      <c r="A79" s="6"/>
      <c r="B79" s="107" t="s">
        <v>146</v>
      </c>
      <c r="C79" s="60">
        <v>200</v>
      </c>
      <c r="D79" s="60">
        <v>0.56999999999999995</v>
      </c>
      <c r="E79" s="60">
        <v>0.06</v>
      </c>
      <c r="F79" s="60">
        <v>30.02</v>
      </c>
      <c r="G79" s="60">
        <v>14.6</v>
      </c>
      <c r="H79" s="60">
        <v>67.2</v>
      </c>
      <c r="I79" s="60">
        <v>15.6</v>
      </c>
      <c r="J79" s="60">
        <v>3.36</v>
      </c>
      <c r="K79" s="60">
        <v>16.3</v>
      </c>
      <c r="L79" s="60">
        <v>0.37</v>
      </c>
      <c r="M79" s="60"/>
      <c r="N79" s="61">
        <v>1.2E-2</v>
      </c>
      <c r="O79" s="61">
        <v>0.09</v>
      </c>
      <c r="P79" s="61">
        <v>6.0000000000000001E-3</v>
      </c>
      <c r="Q79" s="61">
        <v>1.0900000000000001</v>
      </c>
      <c r="R79" s="60">
        <v>123.6</v>
      </c>
    </row>
    <row r="80" spans="1:18" ht="15.75" x14ac:dyDescent="0.25">
      <c r="A80" s="6">
        <v>1</v>
      </c>
      <c r="B80" s="59" t="s">
        <v>75</v>
      </c>
      <c r="C80" s="60">
        <v>20</v>
      </c>
      <c r="D80" s="60">
        <v>2.4500000000000002</v>
      </c>
      <c r="E80" s="60">
        <v>7.55</v>
      </c>
      <c r="F80" s="60">
        <v>14.62</v>
      </c>
      <c r="G80" s="60">
        <v>114.9</v>
      </c>
      <c r="H80" s="60">
        <v>42.9</v>
      </c>
      <c r="I80" s="60">
        <v>9.3000000000000007</v>
      </c>
      <c r="J80" s="60">
        <v>9.9</v>
      </c>
      <c r="K80" s="60">
        <v>29.1</v>
      </c>
      <c r="L80" s="60">
        <v>0.62</v>
      </c>
      <c r="M80" s="61">
        <v>40</v>
      </c>
      <c r="N80" s="61">
        <v>0.05</v>
      </c>
      <c r="O80" s="61">
        <v>0.03</v>
      </c>
      <c r="P80" s="61">
        <v>0.49</v>
      </c>
      <c r="Q80" s="61"/>
      <c r="R80" s="60">
        <v>136</v>
      </c>
    </row>
    <row r="81" spans="1:18" ht="15.75" x14ac:dyDescent="0.25">
      <c r="A81" s="6"/>
      <c r="B81" s="59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8"/>
      <c r="N81" s="67"/>
      <c r="O81" s="68"/>
      <c r="P81" s="68"/>
      <c r="Q81" s="68"/>
      <c r="R81" s="67"/>
    </row>
    <row r="82" spans="1:18" ht="15.75" x14ac:dyDescent="0.25">
      <c r="A82" s="6"/>
      <c r="B82" s="66" t="s">
        <v>43</v>
      </c>
      <c r="C82" s="60">
        <f>SUM(C77:C80)</f>
        <v>320</v>
      </c>
      <c r="D82" s="60">
        <f t="shared" ref="D82:R82" si="6">SUM(D77:D80)</f>
        <v>9.25</v>
      </c>
      <c r="E82" s="60">
        <f t="shared" si="6"/>
        <v>15.259999999999998</v>
      </c>
      <c r="F82" s="60">
        <f t="shared" si="6"/>
        <v>50.669999999999995</v>
      </c>
      <c r="G82" s="60">
        <f t="shared" si="6"/>
        <v>192.02</v>
      </c>
      <c r="H82" s="60">
        <f t="shared" si="6"/>
        <v>256.29999999999995</v>
      </c>
      <c r="I82" s="60">
        <f t="shared" si="6"/>
        <v>55.370000000000005</v>
      </c>
      <c r="J82" s="60">
        <f t="shared" si="6"/>
        <v>27.659999999999997</v>
      </c>
      <c r="K82" s="60">
        <f t="shared" si="6"/>
        <v>135.76</v>
      </c>
      <c r="L82" s="60">
        <f t="shared" si="6"/>
        <v>2.5100000000000002</v>
      </c>
      <c r="M82" s="60">
        <f t="shared" si="6"/>
        <v>140</v>
      </c>
      <c r="N82" s="60">
        <f t="shared" si="6"/>
        <v>0.112</v>
      </c>
      <c r="O82" s="60">
        <f t="shared" si="6"/>
        <v>0.32999999999999996</v>
      </c>
      <c r="P82" s="60">
        <f t="shared" si="6"/>
        <v>1.1259999999999999</v>
      </c>
      <c r="Q82" s="60">
        <f t="shared" si="6"/>
        <v>11.7</v>
      </c>
      <c r="R82" s="60">
        <f t="shared" si="6"/>
        <v>378.01</v>
      </c>
    </row>
    <row r="83" spans="1:18" ht="15.75" x14ac:dyDescent="0.25">
      <c r="A83" s="6"/>
      <c r="B83" s="66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</row>
    <row r="84" spans="1:18" ht="15.75" x14ac:dyDescent="0.25">
      <c r="A84" s="6"/>
      <c r="B84" s="6" t="s">
        <v>44</v>
      </c>
      <c r="C84" s="71">
        <f t="shared" ref="C84:R84" si="7">SUM(C62,C74,C82)</f>
        <v>1664</v>
      </c>
      <c r="D84" s="71">
        <f t="shared" si="7"/>
        <v>83.73599999999999</v>
      </c>
      <c r="E84" s="71">
        <f t="shared" si="7"/>
        <v>57.598999999999997</v>
      </c>
      <c r="F84" s="71">
        <f t="shared" si="7"/>
        <v>212.99999999999997</v>
      </c>
      <c r="G84" s="71">
        <f t="shared" si="7"/>
        <v>1356.22</v>
      </c>
      <c r="H84" s="71">
        <f t="shared" si="7"/>
        <v>1447.8899999999999</v>
      </c>
      <c r="I84" s="71">
        <f t="shared" si="7"/>
        <v>781.0200000000001</v>
      </c>
      <c r="J84" s="71">
        <f t="shared" si="7"/>
        <v>205.50000000000003</v>
      </c>
      <c r="K84" s="71">
        <f t="shared" si="7"/>
        <v>767.56000000000006</v>
      </c>
      <c r="L84" s="71">
        <f t="shared" si="7"/>
        <v>52.249999999999993</v>
      </c>
      <c r="M84" s="71">
        <f t="shared" si="7"/>
        <v>311.92500000000001</v>
      </c>
      <c r="N84" s="71">
        <f t="shared" si="7"/>
        <v>0.628</v>
      </c>
      <c r="O84" s="71">
        <f t="shared" si="7"/>
        <v>0.90999999999999992</v>
      </c>
      <c r="P84" s="71">
        <f t="shared" si="7"/>
        <v>7.8459999999999983</v>
      </c>
      <c r="Q84" s="71">
        <f t="shared" si="7"/>
        <v>43.84</v>
      </c>
      <c r="R84" s="71">
        <f t="shared" si="7"/>
        <v>1816.43</v>
      </c>
    </row>
  </sheetData>
  <mergeCells count="27">
    <mergeCell ref="R48:R49"/>
    <mergeCell ref="D44:R44"/>
    <mergeCell ref="D46:R46"/>
    <mergeCell ref="A48:A49"/>
    <mergeCell ref="B48:B49"/>
    <mergeCell ref="C48:C49"/>
    <mergeCell ref="D48:D49"/>
    <mergeCell ref="E48:E49"/>
    <mergeCell ref="F48:F49"/>
    <mergeCell ref="G48:L48"/>
    <mergeCell ref="M48:Q48"/>
    <mergeCell ref="F7:F8"/>
    <mergeCell ref="G7:L7"/>
    <mergeCell ref="M7:Q7"/>
    <mergeCell ref="R7:R8"/>
    <mergeCell ref="D43:H43"/>
    <mergeCell ref="N43:R43"/>
    <mergeCell ref="D2:H2"/>
    <mergeCell ref="N2:R2"/>
    <mergeCell ref="D3:H3"/>
    <mergeCell ref="N3:R3"/>
    <mergeCell ref="D5:R5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scale="88" orientation="portrait" horizontalDpi="180" verticalDpi="180" r:id="rId1"/>
  <rowBreaks count="1" manualBreakCount="1">
    <brk id="4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2"/>
  <sheetViews>
    <sheetView view="pageBreakPreview" topLeftCell="A37" zoomScaleNormal="100" zoomScaleSheetLayoutView="100" workbookViewId="0">
      <selection activeCell="B41" sqref="B41"/>
    </sheetView>
  </sheetViews>
  <sheetFormatPr defaultRowHeight="15" x14ac:dyDescent="0.25"/>
  <cols>
    <col min="2" max="2" width="47.140625" customWidth="1"/>
    <col min="3" max="3" width="9.85546875" customWidth="1"/>
    <col min="4" max="4" width="7.28515625" customWidth="1"/>
    <col min="5" max="5" width="7" customWidth="1"/>
    <col min="6" max="6" width="7.85546875" customWidth="1"/>
    <col min="7" max="7" width="9.5703125" hidden="1" customWidth="1"/>
    <col min="8" max="8" width="10.85546875" hidden="1" customWidth="1"/>
    <col min="9" max="12" width="9.42578125" hidden="1" customWidth="1"/>
    <col min="13" max="13" width="10.85546875" hidden="1" customWidth="1"/>
    <col min="14" max="14" width="9.5703125" hidden="1" customWidth="1"/>
    <col min="15" max="17" width="9.42578125" hidden="1" customWidth="1"/>
    <col min="18" max="18" width="9.7109375" customWidth="1"/>
    <col min="19" max="19" width="9.42578125" bestFit="1" customWidth="1"/>
    <col min="258" max="258" width="31.140625" customWidth="1"/>
    <col min="259" max="259" width="12.5703125" customWidth="1"/>
    <col min="260" max="260" width="11.85546875" customWidth="1"/>
    <col min="261" max="261" width="11.140625" customWidth="1"/>
    <col min="262" max="262" width="11.42578125" customWidth="1"/>
    <col min="263" max="273" width="0" hidden="1" customWidth="1"/>
    <col min="274" max="274" width="10.42578125" customWidth="1"/>
    <col min="275" max="275" width="9.42578125" bestFit="1" customWidth="1"/>
    <col min="514" max="514" width="31.140625" customWidth="1"/>
    <col min="515" max="515" width="12.5703125" customWidth="1"/>
    <col min="516" max="516" width="11.85546875" customWidth="1"/>
    <col min="517" max="517" width="11.140625" customWidth="1"/>
    <col min="518" max="518" width="11.42578125" customWidth="1"/>
    <col min="519" max="529" width="0" hidden="1" customWidth="1"/>
    <col min="530" max="530" width="10.42578125" customWidth="1"/>
    <col min="531" max="531" width="9.42578125" bestFit="1" customWidth="1"/>
    <col min="770" max="770" width="31.140625" customWidth="1"/>
    <col min="771" max="771" width="12.5703125" customWidth="1"/>
    <col min="772" max="772" width="11.85546875" customWidth="1"/>
    <col min="773" max="773" width="11.140625" customWidth="1"/>
    <col min="774" max="774" width="11.42578125" customWidth="1"/>
    <col min="775" max="785" width="0" hidden="1" customWidth="1"/>
    <col min="786" max="786" width="10.42578125" customWidth="1"/>
    <col min="787" max="787" width="9.42578125" bestFit="1" customWidth="1"/>
    <col min="1026" max="1026" width="31.140625" customWidth="1"/>
    <col min="1027" max="1027" width="12.5703125" customWidth="1"/>
    <col min="1028" max="1028" width="11.85546875" customWidth="1"/>
    <col min="1029" max="1029" width="11.140625" customWidth="1"/>
    <col min="1030" max="1030" width="11.42578125" customWidth="1"/>
    <col min="1031" max="1041" width="0" hidden="1" customWidth="1"/>
    <col min="1042" max="1042" width="10.42578125" customWidth="1"/>
    <col min="1043" max="1043" width="9.42578125" bestFit="1" customWidth="1"/>
    <col min="1282" max="1282" width="31.140625" customWidth="1"/>
    <col min="1283" max="1283" width="12.5703125" customWidth="1"/>
    <col min="1284" max="1284" width="11.85546875" customWidth="1"/>
    <col min="1285" max="1285" width="11.140625" customWidth="1"/>
    <col min="1286" max="1286" width="11.42578125" customWidth="1"/>
    <col min="1287" max="1297" width="0" hidden="1" customWidth="1"/>
    <col min="1298" max="1298" width="10.42578125" customWidth="1"/>
    <col min="1299" max="1299" width="9.42578125" bestFit="1" customWidth="1"/>
    <col min="1538" max="1538" width="31.140625" customWidth="1"/>
    <col min="1539" max="1539" width="12.5703125" customWidth="1"/>
    <col min="1540" max="1540" width="11.85546875" customWidth="1"/>
    <col min="1541" max="1541" width="11.140625" customWidth="1"/>
    <col min="1542" max="1542" width="11.42578125" customWidth="1"/>
    <col min="1543" max="1553" width="0" hidden="1" customWidth="1"/>
    <col min="1554" max="1554" width="10.42578125" customWidth="1"/>
    <col min="1555" max="1555" width="9.42578125" bestFit="1" customWidth="1"/>
    <col min="1794" max="1794" width="31.140625" customWidth="1"/>
    <col min="1795" max="1795" width="12.5703125" customWidth="1"/>
    <col min="1796" max="1796" width="11.85546875" customWidth="1"/>
    <col min="1797" max="1797" width="11.140625" customWidth="1"/>
    <col min="1798" max="1798" width="11.42578125" customWidth="1"/>
    <col min="1799" max="1809" width="0" hidden="1" customWidth="1"/>
    <col min="1810" max="1810" width="10.42578125" customWidth="1"/>
    <col min="1811" max="1811" width="9.42578125" bestFit="1" customWidth="1"/>
    <col min="2050" max="2050" width="31.140625" customWidth="1"/>
    <col min="2051" max="2051" width="12.5703125" customWidth="1"/>
    <col min="2052" max="2052" width="11.85546875" customWidth="1"/>
    <col min="2053" max="2053" width="11.140625" customWidth="1"/>
    <col min="2054" max="2054" width="11.42578125" customWidth="1"/>
    <col min="2055" max="2065" width="0" hidden="1" customWidth="1"/>
    <col min="2066" max="2066" width="10.42578125" customWidth="1"/>
    <col min="2067" max="2067" width="9.42578125" bestFit="1" customWidth="1"/>
    <col min="2306" max="2306" width="31.140625" customWidth="1"/>
    <col min="2307" max="2307" width="12.5703125" customWidth="1"/>
    <col min="2308" max="2308" width="11.85546875" customWidth="1"/>
    <col min="2309" max="2309" width="11.140625" customWidth="1"/>
    <col min="2310" max="2310" width="11.42578125" customWidth="1"/>
    <col min="2311" max="2321" width="0" hidden="1" customWidth="1"/>
    <col min="2322" max="2322" width="10.42578125" customWidth="1"/>
    <col min="2323" max="2323" width="9.42578125" bestFit="1" customWidth="1"/>
    <col min="2562" max="2562" width="31.140625" customWidth="1"/>
    <col min="2563" max="2563" width="12.5703125" customWidth="1"/>
    <col min="2564" max="2564" width="11.85546875" customWidth="1"/>
    <col min="2565" max="2565" width="11.140625" customWidth="1"/>
    <col min="2566" max="2566" width="11.42578125" customWidth="1"/>
    <col min="2567" max="2577" width="0" hidden="1" customWidth="1"/>
    <col min="2578" max="2578" width="10.42578125" customWidth="1"/>
    <col min="2579" max="2579" width="9.42578125" bestFit="1" customWidth="1"/>
    <col min="2818" max="2818" width="31.140625" customWidth="1"/>
    <col min="2819" max="2819" width="12.5703125" customWidth="1"/>
    <col min="2820" max="2820" width="11.85546875" customWidth="1"/>
    <col min="2821" max="2821" width="11.140625" customWidth="1"/>
    <col min="2822" max="2822" width="11.42578125" customWidth="1"/>
    <col min="2823" max="2833" width="0" hidden="1" customWidth="1"/>
    <col min="2834" max="2834" width="10.42578125" customWidth="1"/>
    <col min="2835" max="2835" width="9.42578125" bestFit="1" customWidth="1"/>
    <col min="3074" max="3074" width="31.140625" customWidth="1"/>
    <col min="3075" max="3075" width="12.5703125" customWidth="1"/>
    <col min="3076" max="3076" width="11.85546875" customWidth="1"/>
    <col min="3077" max="3077" width="11.140625" customWidth="1"/>
    <col min="3078" max="3078" width="11.42578125" customWidth="1"/>
    <col min="3079" max="3089" width="0" hidden="1" customWidth="1"/>
    <col min="3090" max="3090" width="10.42578125" customWidth="1"/>
    <col min="3091" max="3091" width="9.42578125" bestFit="1" customWidth="1"/>
    <col min="3330" max="3330" width="31.140625" customWidth="1"/>
    <col min="3331" max="3331" width="12.5703125" customWidth="1"/>
    <col min="3332" max="3332" width="11.85546875" customWidth="1"/>
    <col min="3333" max="3333" width="11.140625" customWidth="1"/>
    <col min="3334" max="3334" width="11.42578125" customWidth="1"/>
    <col min="3335" max="3345" width="0" hidden="1" customWidth="1"/>
    <col min="3346" max="3346" width="10.42578125" customWidth="1"/>
    <col min="3347" max="3347" width="9.42578125" bestFit="1" customWidth="1"/>
    <col min="3586" max="3586" width="31.140625" customWidth="1"/>
    <col min="3587" max="3587" width="12.5703125" customWidth="1"/>
    <col min="3588" max="3588" width="11.85546875" customWidth="1"/>
    <col min="3589" max="3589" width="11.140625" customWidth="1"/>
    <col min="3590" max="3590" width="11.42578125" customWidth="1"/>
    <col min="3591" max="3601" width="0" hidden="1" customWidth="1"/>
    <col min="3602" max="3602" width="10.42578125" customWidth="1"/>
    <col min="3603" max="3603" width="9.42578125" bestFit="1" customWidth="1"/>
    <col min="3842" max="3842" width="31.140625" customWidth="1"/>
    <col min="3843" max="3843" width="12.5703125" customWidth="1"/>
    <col min="3844" max="3844" width="11.85546875" customWidth="1"/>
    <col min="3845" max="3845" width="11.140625" customWidth="1"/>
    <col min="3846" max="3846" width="11.42578125" customWidth="1"/>
    <col min="3847" max="3857" width="0" hidden="1" customWidth="1"/>
    <col min="3858" max="3858" width="10.42578125" customWidth="1"/>
    <col min="3859" max="3859" width="9.42578125" bestFit="1" customWidth="1"/>
    <col min="4098" max="4098" width="31.140625" customWidth="1"/>
    <col min="4099" max="4099" width="12.5703125" customWidth="1"/>
    <col min="4100" max="4100" width="11.85546875" customWidth="1"/>
    <col min="4101" max="4101" width="11.140625" customWidth="1"/>
    <col min="4102" max="4102" width="11.42578125" customWidth="1"/>
    <col min="4103" max="4113" width="0" hidden="1" customWidth="1"/>
    <col min="4114" max="4114" width="10.42578125" customWidth="1"/>
    <col min="4115" max="4115" width="9.42578125" bestFit="1" customWidth="1"/>
    <col min="4354" max="4354" width="31.140625" customWidth="1"/>
    <col min="4355" max="4355" width="12.5703125" customWidth="1"/>
    <col min="4356" max="4356" width="11.85546875" customWidth="1"/>
    <col min="4357" max="4357" width="11.140625" customWidth="1"/>
    <col min="4358" max="4358" width="11.42578125" customWidth="1"/>
    <col min="4359" max="4369" width="0" hidden="1" customWidth="1"/>
    <col min="4370" max="4370" width="10.42578125" customWidth="1"/>
    <col min="4371" max="4371" width="9.42578125" bestFit="1" customWidth="1"/>
    <col min="4610" max="4610" width="31.140625" customWidth="1"/>
    <col min="4611" max="4611" width="12.5703125" customWidth="1"/>
    <col min="4612" max="4612" width="11.85546875" customWidth="1"/>
    <col min="4613" max="4613" width="11.140625" customWidth="1"/>
    <col min="4614" max="4614" width="11.42578125" customWidth="1"/>
    <col min="4615" max="4625" width="0" hidden="1" customWidth="1"/>
    <col min="4626" max="4626" width="10.42578125" customWidth="1"/>
    <col min="4627" max="4627" width="9.42578125" bestFit="1" customWidth="1"/>
    <col min="4866" max="4866" width="31.140625" customWidth="1"/>
    <col min="4867" max="4867" width="12.5703125" customWidth="1"/>
    <col min="4868" max="4868" width="11.85546875" customWidth="1"/>
    <col min="4869" max="4869" width="11.140625" customWidth="1"/>
    <col min="4870" max="4870" width="11.42578125" customWidth="1"/>
    <col min="4871" max="4881" width="0" hidden="1" customWidth="1"/>
    <col min="4882" max="4882" width="10.42578125" customWidth="1"/>
    <col min="4883" max="4883" width="9.42578125" bestFit="1" customWidth="1"/>
    <col min="5122" max="5122" width="31.140625" customWidth="1"/>
    <col min="5123" max="5123" width="12.5703125" customWidth="1"/>
    <col min="5124" max="5124" width="11.85546875" customWidth="1"/>
    <col min="5125" max="5125" width="11.140625" customWidth="1"/>
    <col min="5126" max="5126" width="11.42578125" customWidth="1"/>
    <col min="5127" max="5137" width="0" hidden="1" customWidth="1"/>
    <col min="5138" max="5138" width="10.42578125" customWidth="1"/>
    <col min="5139" max="5139" width="9.42578125" bestFit="1" customWidth="1"/>
    <col min="5378" max="5378" width="31.140625" customWidth="1"/>
    <col min="5379" max="5379" width="12.5703125" customWidth="1"/>
    <col min="5380" max="5380" width="11.85546875" customWidth="1"/>
    <col min="5381" max="5381" width="11.140625" customWidth="1"/>
    <col min="5382" max="5382" width="11.42578125" customWidth="1"/>
    <col min="5383" max="5393" width="0" hidden="1" customWidth="1"/>
    <col min="5394" max="5394" width="10.42578125" customWidth="1"/>
    <col min="5395" max="5395" width="9.42578125" bestFit="1" customWidth="1"/>
    <col min="5634" max="5634" width="31.140625" customWidth="1"/>
    <col min="5635" max="5635" width="12.5703125" customWidth="1"/>
    <col min="5636" max="5636" width="11.85546875" customWidth="1"/>
    <col min="5637" max="5637" width="11.140625" customWidth="1"/>
    <col min="5638" max="5638" width="11.42578125" customWidth="1"/>
    <col min="5639" max="5649" width="0" hidden="1" customWidth="1"/>
    <col min="5650" max="5650" width="10.42578125" customWidth="1"/>
    <col min="5651" max="5651" width="9.42578125" bestFit="1" customWidth="1"/>
    <col min="5890" max="5890" width="31.140625" customWidth="1"/>
    <col min="5891" max="5891" width="12.5703125" customWidth="1"/>
    <col min="5892" max="5892" width="11.85546875" customWidth="1"/>
    <col min="5893" max="5893" width="11.140625" customWidth="1"/>
    <col min="5894" max="5894" width="11.42578125" customWidth="1"/>
    <col min="5895" max="5905" width="0" hidden="1" customWidth="1"/>
    <col min="5906" max="5906" width="10.42578125" customWidth="1"/>
    <col min="5907" max="5907" width="9.42578125" bestFit="1" customWidth="1"/>
    <col min="6146" max="6146" width="31.140625" customWidth="1"/>
    <col min="6147" max="6147" width="12.5703125" customWidth="1"/>
    <col min="6148" max="6148" width="11.85546875" customWidth="1"/>
    <col min="6149" max="6149" width="11.140625" customWidth="1"/>
    <col min="6150" max="6150" width="11.42578125" customWidth="1"/>
    <col min="6151" max="6161" width="0" hidden="1" customWidth="1"/>
    <col min="6162" max="6162" width="10.42578125" customWidth="1"/>
    <col min="6163" max="6163" width="9.42578125" bestFit="1" customWidth="1"/>
    <col min="6402" max="6402" width="31.140625" customWidth="1"/>
    <col min="6403" max="6403" width="12.5703125" customWidth="1"/>
    <col min="6404" max="6404" width="11.85546875" customWidth="1"/>
    <col min="6405" max="6405" width="11.140625" customWidth="1"/>
    <col min="6406" max="6406" width="11.42578125" customWidth="1"/>
    <col min="6407" max="6417" width="0" hidden="1" customWidth="1"/>
    <col min="6418" max="6418" width="10.42578125" customWidth="1"/>
    <col min="6419" max="6419" width="9.42578125" bestFit="1" customWidth="1"/>
    <col min="6658" max="6658" width="31.140625" customWidth="1"/>
    <col min="6659" max="6659" width="12.5703125" customWidth="1"/>
    <col min="6660" max="6660" width="11.85546875" customWidth="1"/>
    <col min="6661" max="6661" width="11.140625" customWidth="1"/>
    <col min="6662" max="6662" width="11.42578125" customWidth="1"/>
    <col min="6663" max="6673" width="0" hidden="1" customWidth="1"/>
    <col min="6674" max="6674" width="10.42578125" customWidth="1"/>
    <col min="6675" max="6675" width="9.42578125" bestFit="1" customWidth="1"/>
    <col min="6914" max="6914" width="31.140625" customWidth="1"/>
    <col min="6915" max="6915" width="12.5703125" customWidth="1"/>
    <col min="6916" max="6916" width="11.85546875" customWidth="1"/>
    <col min="6917" max="6917" width="11.140625" customWidth="1"/>
    <col min="6918" max="6918" width="11.42578125" customWidth="1"/>
    <col min="6919" max="6929" width="0" hidden="1" customWidth="1"/>
    <col min="6930" max="6930" width="10.42578125" customWidth="1"/>
    <col min="6931" max="6931" width="9.42578125" bestFit="1" customWidth="1"/>
    <col min="7170" max="7170" width="31.140625" customWidth="1"/>
    <col min="7171" max="7171" width="12.5703125" customWidth="1"/>
    <col min="7172" max="7172" width="11.85546875" customWidth="1"/>
    <col min="7173" max="7173" width="11.140625" customWidth="1"/>
    <col min="7174" max="7174" width="11.42578125" customWidth="1"/>
    <col min="7175" max="7185" width="0" hidden="1" customWidth="1"/>
    <col min="7186" max="7186" width="10.42578125" customWidth="1"/>
    <col min="7187" max="7187" width="9.42578125" bestFit="1" customWidth="1"/>
    <col min="7426" max="7426" width="31.140625" customWidth="1"/>
    <col min="7427" max="7427" width="12.5703125" customWidth="1"/>
    <col min="7428" max="7428" width="11.85546875" customWidth="1"/>
    <col min="7429" max="7429" width="11.140625" customWidth="1"/>
    <col min="7430" max="7430" width="11.42578125" customWidth="1"/>
    <col min="7431" max="7441" width="0" hidden="1" customWidth="1"/>
    <col min="7442" max="7442" width="10.42578125" customWidth="1"/>
    <col min="7443" max="7443" width="9.42578125" bestFit="1" customWidth="1"/>
    <col min="7682" max="7682" width="31.140625" customWidth="1"/>
    <col min="7683" max="7683" width="12.5703125" customWidth="1"/>
    <col min="7684" max="7684" width="11.85546875" customWidth="1"/>
    <col min="7685" max="7685" width="11.140625" customWidth="1"/>
    <col min="7686" max="7686" width="11.42578125" customWidth="1"/>
    <col min="7687" max="7697" width="0" hidden="1" customWidth="1"/>
    <col min="7698" max="7698" width="10.42578125" customWidth="1"/>
    <col min="7699" max="7699" width="9.42578125" bestFit="1" customWidth="1"/>
    <col min="7938" max="7938" width="31.140625" customWidth="1"/>
    <col min="7939" max="7939" width="12.5703125" customWidth="1"/>
    <col min="7940" max="7940" width="11.85546875" customWidth="1"/>
    <col min="7941" max="7941" width="11.140625" customWidth="1"/>
    <col min="7942" max="7942" width="11.42578125" customWidth="1"/>
    <col min="7943" max="7953" width="0" hidden="1" customWidth="1"/>
    <col min="7954" max="7954" width="10.42578125" customWidth="1"/>
    <col min="7955" max="7955" width="9.42578125" bestFit="1" customWidth="1"/>
    <col min="8194" max="8194" width="31.140625" customWidth="1"/>
    <col min="8195" max="8195" width="12.5703125" customWidth="1"/>
    <col min="8196" max="8196" width="11.85546875" customWidth="1"/>
    <col min="8197" max="8197" width="11.140625" customWidth="1"/>
    <col min="8198" max="8198" width="11.42578125" customWidth="1"/>
    <col min="8199" max="8209" width="0" hidden="1" customWidth="1"/>
    <col min="8210" max="8210" width="10.42578125" customWidth="1"/>
    <col min="8211" max="8211" width="9.42578125" bestFit="1" customWidth="1"/>
    <col min="8450" max="8450" width="31.140625" customWidth="1"/>
    <col min="8451" max="8451" width="12.5703125" customWidth="1"/>
    <col min="8452" max="8452" width="11.85546875" customWidth="1"/>
    <col min="8453" max="8453" width="11.140625" customWidth="1"/>
    <col min="8454" max="8454" width="11.42578125" customWidth="1"/>
    <col min="8455" max="8465" width="0" hidden="1" customWidth="1"/>
    <col min="8466" max="8466" width="10.42578125" customWidth="1"/>
    <col min="8467" max="8467" width="9.42578125" bestFit="1" customWidth="1"/>
    <col min="8706" max="8706" width="31.140625" customWidth="1"/>
    <col min="8707" max="8707" width="12.5703125" customWidth="1"/>
    <col min="8708" max="8708" width="11.85546875" customWidth="1"/>
    <col min="8709" max="8709" width="11.140625" customWidth="1"/>
    <col min="8710" max="8710" width="11.42578125" customWidth="1"/>
    <col min="8711" max="8721" width="0" hidden="1" customWidth="1"/>
    <col min="8722" max="8722" width="10.42578125" customWidth="1"/>
    <col min="8723" max="8723" width="9.42578125" bestFit="1" customWidth="1"/>
    <col min="8962" max="8962" width="31.140625" customWidth="1"/>
    <col min="8963" max="8963" width="12.5703125" customWidth="1"/>
    <col min="8964" max="8964" width="11.85546875" customWidth="1"/>
    <col min="8965" max="8965" width="11.140625" customWidth="1"/>
    <col min="8966" max="8966" width="11.42578125" customWidth="1"/>
    <col min="8967" max="8977" width="0" hidden="1" customWidth="1"/>
    <col min="8978" max="8978" width="10.42578125" customWidth="1"/>
    <col min="8979" max="8979" width="9.42578125" bestFit="1" customWidth="1"/>
    <col min="9218" max="9218" width="31.140625" customWidth="1"/>
    <col min="9219" max="9219" width="12.5703125" customWidth="1"/>
    <col min="9220" max="9220" width="11.85546875" customWidth="1"/>
    <col min="9221" max="9221" width="11.140625" customWidth="1"/>
    <col min="9222" max="9222" width="11.42578125" customWidth="1"/>
    <col min="9223" max="9233" width="0" hidden="1" customWidth="1"/>
    <col min="9234" max="9234" width="10.42578125" customWidth="1"/>
    <col min="9235" max="9235" width="9.42578125" bestFit="1" customWidth="1"/>
    <col min="9474" max="9474" width="31.140625" customWidth="1"/>
    <col min="9475" max="9475" width="12.5703125" customWidth="1"/>
    <col min="9476" max="9476" width="11.85546875" customWidth="1"/>
    <col min="9477" max="9477" width="11.140625" customWidth="1"/>
    <col min="9478" max="9478" width="11.42578125" customWidth="1"/>
    <col min="9479" max="9489" width="0" hidden="1" customWidth="1"/>
    <col min="9490" max="9490" width="10.42578125" customWidth="1"/>
    <col min="9491" max="9491" width="9.42578125" bestFit="1" customWidth="1"/>
    <col min="9730" max="9730" width="31.140625" customWidth="1"/>
    <col min="9731" max="9731" width="12.5703125" customWidth="1"/>
    <col min="9732" max="9732" width="11.85546875" customWidth="1"/>
    <col min="9733" max="9733" width="11.140625" customWidth="1"/>
    <col min="9734" max="9734" width="11.42578125" customWidth="1"/>
    <col min="9735" max="9745" width="0" hidden="1" customWidth="1"/>
    <col min="9746" max="9746" width="10.42578125" customWidth="1"/>
    <col min="9747" max="9747" width="9.42578125" bestFit="1" customWidth="1"/>
    <col min="9986" max="9986" width="31.140625" customWidth="1"/>
    <col min="9987" max="9987" width="12.5703125" customWidth="1"/>
    <col min="9988" max="9988" width="11.85546875" customWidth="1"/>
    <col min="9989" max="9989" width="11.140625" customWidth="1"/>
    <col min="9990" max="9990" width="11.42578125" customWidth="1"/>
    <col min="9991" max="10001" width="0" hidden="1" customWidth="1"/>
    <col min="10002" max="10002" width="10.42578125" customWidth="1"/>
    <col min="10003" max="10003" width="9.42578125" bestFit="1" customWidth="1"/>
    <col min="10242" max="10242" width="31.140625" customWidth="1"/>
    <col min="10243" max="10243" width="12.5703125" customWidth="1"/>
    <col min="10244" max="10244" width="11.85546875" customWidth="1"/>
    <col min="10245" max="10245" width="11.140625" customWidth="1"/>
    <col min="10246" max="10246" width="11.42578125" customWidth="1"/>
    <col min="10247" max="10257" width="0" hidden="1" customWidth="1"/>
    <col min="10258" max="10258" width="10.42578125" customWidth="1"/>
    <col min="10259" max="10259" width="9.42578125" bestFit="1" customWidth="1"/>
    <col min="10498" max="10498" width="31.140625" customWidth="1"/>
    <col min="10499" max="10499" width="12.5703125" customWidth="1"/>
    <col min="10500" max="10500" width="11.85546875" customWidth="1"/>
    <col min="10501" max="10501" width="11.140625" customWidth="1"/>
    <col min="10502" max="10502" width="11.42578125" customWidth="1"/>
    <col min="10503" max="10513" width="0" hidden="1" customWidth="1"/>
    <col min="10514" max="10514" width="10.42578125" customWidth="1"/>
    <col min="10515" max="10515" width="9.42578125" bestFit="1" customWidth="1"/>
    <col min="10754" max="10754" width="31.140625" customWidth="1"/>
    <col min="10755" max="10755" width="12.5703125" customWidth="1"/>
    <col min="10756" max="10756" width="11.85546875" customWidth="1"/>
    <col min="10757" max="10757" width="11.140625" customWidth="1"/>
    <col min="10758" max="10758" width="11.42578125" customWidth="1"/>
    <col min="10759" max="10769" width="0" hidden="1" customWidth="1"/>
    <col min="10770" max="10770" width="10.42578125" customWidth="1"/>
    <col min="10771" max="10771" width="9.42578125" bestFit="1" customWidth="1"/>
    <col min="11010" max="11010" width="31.140625" customWidth="1"/>
    <col min="11011" max="11011" width="12.5703125" customWidth="1"/>
    <col min="11012" max="11012" width="11.85546875" customWidth="1"/>
    <col min="11013" max="11013" width="11.140625" customWidth="1"/>
    <col min="11014" max="11014" width="11.42578125" customWidth="1"/>
    <col min="11015" max="11025" width="0" hidden="1" customWidth="1"/>
    <col min="11026" max="11026" width="10.42578125" customWidth="1"/>
    <col min="11027" max="11027" width="9.42578125" bestFit="1" customWidth="1"/>
    <col min="11266" max="11266" width="31.140625" customWidth="1"/>
    <col min="11267" max="11267" width="12.5703125" customWidth="1"/>
    <col min="11268" max="11268" width="11.85546875" customWidth="1"/>
    <col min="11269" max="11269" width="11.140625" customWidth="1"/>
    <col min="11270" max="11270" width="11.42578125" customWidth="1"/>
    <col min="11271" max="11281" width="0" hidden="1" customWidth="1"/>
    <col min="11282" max="11282" width="10.42578125" customWidth="1"/>
    <col min="11283" max="11283" width="9.42578125" bestFit="1" customWidth="1"/>
    <col min="11522" max="11522" width="31.140625" customWidth="1"/>
    <col min="11523" max="11523" width="12.5703125" customWidth="1"/>
    <col min="11524" max="11524" width="11.85546875" customWidth="1"/>
    <col min="11525" max="11525" width="11.140625" customWidth="1"/>
    <col min="11526" max="11526" width="11.42578125" customWidth="1"/>
    <col min="11527" max="11537" width="0" hidden="1" customWidth="1"/>
    <col min="11538" max="11538" width="10.42578125" customWidth="1"/>
    <col min="11539" max="11539" width="9.42578125" bestFit="1" customWidth="1"/>
    <col min="11778" max="11778" width="31.140625" customWidth="1"/>
    <col min="11779" max="11779" width="12.5703125" customWidth="1"/>
    <col min="11780" max="11780" width="11.85546875" customWidth="1"/>
    <col min="11781" max="11781" width="11.140625" customWidth="1"/>
    <col min="11782" max="11782" width="11.42578125" customWidth="1"/>
    <col min="11783" max="11793" width="0" hidden="1" customWidth="1"/>
    <col min="11794" max="11794" width="10.42578125" customWidth="1"/>
    <col min="11795" max="11795" width="9.42578125" bestFit="1" customWidth="1"/>
    <col min="12034" max="12034" width="31.140625" customWidth="1"/>
    <col min="12035" max="12035" width="12.5703125" customWidth="1"/>
    <col min="12036" max="12036" width="11.85546875" customWidth="1"/>
    <col min="12037" max="12037" width="11.140625" customWidth="1"/>
    <col min="12038" max="12038" width="11.42578125" customWidth="1"/>
    <col min="12039" max="12049" width="0" hidden="1" customWidth="1"/>
    <col min="12050" max="12050" width="10.42578125" customWidth="1"/>
    <col min="12051" max="12051" width="9.42578125" bestFit="1" customWidth="1"/>
    <col min="12290" max="12290" width="31.140625" customWidth="1"/>
    <col min="12291" max="12291" width="12.5703125" customWidth="1"/>
    <col min="12292" max="12292" width="11.85546875" customWidth="1"/>
    <col min="12293" max="12293" width="11.140625" customWidth="1"/>
    <col min="12294" max="12294" width="11.42578125" customWidth="1"/>
    <col min="12295" max="12305" width="0" hidden="1" customWidth="1"/>
    <col min="12306" max="12306" width="10.42578125" customWidth="1"/>
    <col min="12307" max="12307" width="9.42578125" bestFit="1" customWidth="1"/>
    <col min="12546" max="12546" width="31.140625" customWidth="1"/>
    <col min="12547" max="12547" width="12.5703125" customWidth="1"/>
    <col min="12548" max="12548" width="11.85546875" customWidth="1"/>
    <col min="12549" max="12549" width="11.140625" customWidth="1"/>
    <col min="12550" max="12550" width="11.42578125" customWidth="1"/>
    <col min="12551" max="12561" width="0" hidden="1" customWidth="1"/>
    <col min="12562" max="12562" width="10.42578125" customWidth="1"/>
    <col min="12563" max="12563" width="9.42578125" bestFit="1" customWidth="1"/>
    <col min="12802" max="12802" width="31.140625" customWidth="1"/>
    <col min="12803" max="12803" width="12.5703125" customWidth="1"/>
    <col min="12804" max="12804" width="11.85546875" customWidth="1"/>
    <col min="12805" max="12805" width="11.140625" customWidth="1"/>
    <col min="12806" max="12806" width="11.42578125" customWidth="1"/>
    <col min="12807" max="12817" width="0" hidden="1" customWidth="1"/>
    <col min="12818" max="12818" width="10.42578125" customWidth="1"/>
    <col min="12819" max="12819" width="9.42578125" bestFit="1" customWidth="1"/>
    <col min="13058" max="13058" width="31.140625" customWidth="1"/>
    <col min="13059" max="13059" width="12.5703125" customWidth="1"/>
    <col min="13060" max="13060" width="11.85546875" customWidth="1"/>
    <col min="13061" max="13061" width="11.140625" customWidth="1"/>
    <col min="13062" max="13062" width="11.42578125" customWidth="1"/>
    <col min="13063" max="13073" width="0" hidden="1" customWidth="1"/>
    <col min="13074" max="13074" width="10.42578125" customWidth="1"/>
    <col min="13075" max="13075" width="9.42578125" bestFit="1" customWidth="1"/>
    <col min="13314" max="13314" width="31.140625" customWidth="1"/>
    <col min="13315" max="13315" width="12.5703125" customWidth="1"/>
    <col min="13316" max="13316" width="11.85546875" customWidth="1"/>
    <col min="13317" max="13317" width="11.140625" customWidth="1"/>
    <col min="13318" max="13318" width="11.42578125" customWidth="1"/>
    <col min="13319" max="13329" width="0" hidden="1" customWidth="1"/>
    <col min="13330" max="13330" width="10.42578125" customWidth="1"/>
    <col min="13331" max="13331" width="9.42578125" bestFit="1" customWidth="1"/>
    <col min="13570" max="13570" width="31.140625" customWidth="1"/>
    <col min="13571" max="13571" width="12.5703125" customWidth="1"/>
    <col min="13572" max="13572" width="11.85546875" customWidth="1"/>
    <col min="13573" max="13573" width="11.140625" customWidth="1"/>
    <col min="13574" max="13574" width="11.42578125" customWidth="1"/>
    <col min="13575" max="13585" width="0" hidden="1" customWidth="1"/>
    <col min="13586" max="13586" width="10.42578125" customWidth="1"/>
    <col min="13587" max="13587" width="9.42578125" bestFit="1" customWidth="1"/>
    <col min="13826" max="13826" width="31.140625" customWidth="1"/>
    <col min="13827" max="13827" width="12.5703125" customWidth="1"/>
    <col min="13828" max="13828" width="11.85546875" customWidth="1"/>
    <col min="13829" max="13829" width="11.140625" customWidth="1"/>
    <col min="13830" max="13830" width="11.42578125" customWidth="1"/>
    <col min="13831" max="13841" width="0" hidden="1" customWidth="1"/>
    <col min="13842" max="13842" width="10.42578125" customWidth="1"/>
    <col min="13843" max="13843" width="9.42578125" bestFit="1" customWidth="1"/>
    <col min="14082" max="14082" width="31.140625" customWidth="1"/>
    <col min="14083" max="14083" width="12.5703125" customWidth="1"/>
    <col min="14084" max="14084" width="11.85546875" customWidth="1"/>
    <col min="14085" max="14085" width="11.140625" customWidth="1"/>
    <col min="14086" max="14086" width="11.42578125" customWidth="1"/>
    <col min="14087" max="14097" width="0" hidden="1" customWidth="1"/>
    <col min="14098" max="14098" width="10.42578125" customWidth="1"/>
    <col min="14099" max="14099" width="9.42578125" bestFit="1" customWidth="1"/>
    <col min="14338" max="14338" width="31.140625" customWidth="1"/>
    <col min="14339" max="14339" width="12.5703125" customWidth="1"/>
    <col min="14340" max="14340" width="11.85546875" customWidth="1"/>
    <col min="14341" max="14341" width="11.140625" customWidth="1"/>
    <col min="14342" max="14342" width="11.42578125" customWidth="1"/>
    <col min="14343" max="14353" width="0" hidden="1" customWidth="1"/>
    <col min="14354" max="14354" width="10.42578125" customWidth="1"/>
    <col min="14355" max="14355" width="9.42578125" bestFit="1" customWidth="1"/>
    <col min="14594" max="14594" width="31.140625" customWidth="1"/>
    <col min="14595" max="14595" width="12.5703125" customWidth="1"/>
    <col min="14596" max="14596" width="11.85546875" customWidth="1"/>
    <col min="14597" max="14597" width="11.140625" customWidth="1"/>
    <col min="14598" max="14598" width="11.42578125" customWidth="1"/>
    <col min="14599" max="14609" width="0" hidden="1" customWidth="1"/>
    <col min="14610" max="14610" width="10.42578125" customWidth="1"/>
    <col min="14611" max="14611" width="9.42578125" bestFit="1" customWidth="1"/>
    <col min="14850" max="14850" width="31.140625" customWidth="1"/>
    <col min="14851" max="14851" width="12.5703125" customWidth="1"/>
    <col min="14852" max="14852" width="11.85546875" customWidth="1"/>
    <col min="14853" max="14853" width="11.140625" customWidth="1"/>
    <col min="14854" max="14854" width="11.42578125" customWidth="1"/>
    <col min="14855" max="14865" width="0" hidden="1" customWidth="1"/>
    <col min="14866" max="14866" width="10.42578125" customWidth="1"/>
    <col min="14867" max="14867" width="9.42578125" bestFit="1" customWidth="1"/>
    <col min="15106" max="15106" width="31.140625" customWidth="1"/>
    <col min="15107" max="15107" width="12.5703125" customWidth="1"/>
    <col min="15108" max="15108" width="11.85546875" customWidth="1"/>
    <col min="15109" max="15109" width="11.140625" customWidth="1"/>
    <col min="15110" max="15110" width="11.42578125" customWidth="1"/>
    <col min="15111" max="15121" width="0" hidden="1" customWidth="1"/>
    <col min="15122" max="15122" width="10.42578125" customWidth="1"/>
    <col min="15123" max="15123" width="9.42578125" bestFit="1" customWidth="1"/>
    <col min="15362" max="15362" width="31.140625" customWidth="1"/>
    <col min="15363" max="15363" width="12.5703125" customWidth="1"/>
    <col min="15364" max="15364" width="11.85546875" customWidth="1"/>
    <col min="15365" max="15365" width="11.140625" customWidth="1"/>
    <col min="15366" max="15366" width="11.42578125" customWidth="1"/>
    <col min="15367" max="15377" width="0" hidden="1" customWidth="1"/>
    <col min="15378" max="15378" width="10.42578125" customWidth="1"/>
    <col min="15379" max="15379" width="9.42578125" bestFit="1" customWidth="1"/>
    <col min="15618" max="15618" width="31.140625" customWidth="1"/>
    <col min="15619" max="15619" width="12.5703125" customWidth="1"/>
    <col min="15620" max="15620" width="11.85546875" customWidth="1"/>
    <col min="15621" max="15621" width="11.140625" customWidth="1"/>
    <col min="15622" max="15622" width="11.42578125" customWidth="1"/>
    <col min="15623" max="15633" width="0" hidden="1" customWidth="1"/>
    <col min="15634" max="15634" width="10.42578125" customWidth="1"/>
    <col min="15635" max="15635" width="9.42578125" bestFit="1" customWidth="1"/>
    <col min="15874" max="15874" width="31.140625" customWidth="1"/>
    <col min="15875" max="15875" width="12.5703125" customWidth="1"/>
    <col min="15876" max="15876" width="11.85546875" customWidth="1"/>
    <col min="15877" max="15877" width="11.140625" customWidth="1"/>
    <col min="15878" max="15878" width="11.42578125" customWidth="1"/>
    <col min="15879" max="15889" width="0" hidden="1" customWidth="1"/>
    <col min="15890" max="15890" width="10.42578125" customWidth="1"/>
    <col min="15891" max="15891" width="9.42578125" bestFit="1" customWidth="1"/>
    <col min="16130" max="16130" width="31.140625" customWidth="1"/>
    <col min="16131" max="16131" width="12.5703125" customWidth="1"/>
    <col min="16132" max="16132" width="11.85546875" customWidth="1"/>
    <col min="16133" max="16133" width="11.140625" customWidth="1"/>
    <col min="16134" max="16134" width="11.42578125" customWidth="1"/>
    <col min="16135" max="16145" width="0" hidden="1" customWidth="1"/>
    <col min="16146" max="16146" width="10.42578125" customWidth="1"/>
    <col min="16147" max="16147" width="9.42578125" bestFit="1" customWidth="1"/>
  </cols>
  <sheetData>
    <row r="2" spans="1:18" ht="18" customHeight="1" x14ac:dyDescent="0.25">
      <c r="A2" s="56">
        <v>9</v>
      </c>
      <c r="B2" s="57" t="s">
        <v>95</v>
      </c>
      <c r="C2" s="57"/>
      <c r="D2" s="40" t="s">
        <v>60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5" customHeight="1" x14ac:dyDescent="0.25">
      <c r="B3" s="57" t="s">
        <v>121</v>
      </c>
      <c r="C3" s="57"/>
      <c r="D3" s="40" t="s">
        <v>3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3.5" customHeight="1" x14ac:dyDescent="0.25">
      <c r="B4" s="57" t="s">
        <v>62</v>
      </c>
      <c r="C4" s="57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20.25" customHeight="1" x14ac:dyDescent="0.25">
      <c r="B5" s="57" t="s">
        <v>63</v>
      </c>
      <c r="C5" s="57"/>
      <c r="D5" s="55" t="s">
        <v>58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7" spans="1:18" ht="24" customHeight="1" x14ac:dyDescent="0.25">
      <c r="A7" s="37" t="s">
        <v>4</v>
      </c>
      <c r="B7" s="37" t="s">
        <v>45</v>
      </c>
      <c r="C7" s="38" t="s">
        <v>6</v>
      </c>
      <c r="D7" s="38" t="s">
        <v>7</v>
      </c>
      <c r="E7" s="38" t="s">
        <v>8</v>
      </c>
      <c r="F7" s="42" t="s">
        <v>9</v>
      </c>
      <c r="G7" s="76" t="s">
        <v>10</v>
      </c>
      <c r="H7" s="77"/>
      <c r="I7" s="77"/>
      <c r="J7" s="77"/>
      <c r="K7" s="77"/>
      <c r="L7" s="78"/>
      <c r="M7" s="76" t="s">
        <v>11</v>
      </c>
      <c r="N7" s="77"/>
      <c r="O7" s="77"/>
      <c r="P7" s="77"/>
      <c r="Q7" s="78"/>
      <c r="R7" s="44" t="s">
        <v>12</v>
      </c>
    </row>
    <row r="8" spans="1:18" ht="78" customHeight="1" x14ac:dyDescent="0.25">
      <c r="A8" s="37"/>
      <c r="B8" s="37"/>
      <c r="C8" s="37"/>
      <c r="D8" s="37"/>
      <c r="E8" s="37"/>
      <c r="F8" s="58"/>
      <c r="G8" s="36" t="s">
        <v>13</v>
      </c>
      <c r="H8" s="36" t="s">
        <v>14</v>
      </c>
      <c r="I8" s="36" t="s">
        <v>15</v>
      </c>
      <c r="J8" s="36" t="s">
        <v>16</v>
      </c>
      <c r="K8" s="36" t="s">
        <v>17</v>
      </c>
      <c r="L8" s="36" t="s">
        <v>18</v>
      </c>
      <c r="M8" s="36" t="s">
        <v>19</v>
      </c>
      <c r="N8" s="36" t="s">
        <v>20</v>
      </c>
      <c r="O8" s="36" t="s">
        <v>21</v>
      </c>
      <c r="P8" s="36" t="s">
        <v>22</v>
      </c>
      <c r="Q8" s="36" t="s">
        <v>23</v>
      </c>
      <c r="R8" s="44"/>
    </row>
    <row r="9" spans="1:18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  <c r="P9" s="5">
        <v>16</v>
      </c>
      <c r="Q9" s="5">
        <v>17</v>
      </c>
      <c r="R9" s="5">
        <v>18</v>
      </c>
    </row>
    <row r="10" spans="1:18" ht="15.75" x14ac:dyDescent="0.25">
      <c r="A10" s="6"/>
      <c r="B10" s="36" t="s">
        <v>150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5.75" x14ac:dyDescent="0.25">
      <c r="A11" s="6"/>
      <c r="B11" s="36" t="s">
        <v>25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5.75" x14ac:dyDescent="0.25">
      <c r="A12" s="6">
        <v>185</v>
      </c>
      <c r="B12" s="59" t="s">
        <v>115</v>
      </c>
      <c r="C12" s="60">
        <v>150</v>
      </c>
      <c r="D12" s="60">
        <v>2.4</v>
      </c>
      <c r="E12" s="60">
        <v>3.82</v>
      </c>
      <c r="F12" s="60">
        <v>16.100000000000001</v>
      </c>
      <c r="G12" s="60">
        <v>78.099999999999994</v>
      </c>
      <c r="H12" s="60">
        <v>31.2</v>
      </c>
      <c r="I12" s="60">
        <v>6.5</v>
      </c>
      <c r="J12" s="60">
        <v>4.2</v>
      </c>
      <c r="K12" s="60">
        <v>21.1</v>
      </c>
      <c r="L12" s="60">
        <v>0.24</v>
      </c>
      <c r="M12" s="61">
        <v>20</v>
      </c>
      <c r="N12" s="61">
        <v>0.03</v>
      </c>
      <c r="O12" s="61">
        <v>0.01</v>
      </c>
      <c r="P12" s="61">
        <v>0.27</v>
      </c>
      <c r="Q12" s="61"/>
      <c r="R12" s="60">
        <v>108</v>
      </c>
    </row>
    <row r="13" spans="1:18" s="1" customFormat="1" x14ac:dyDescent="0.2">
      <c r="A13" s="6">
        <v>395</v>
      </c>
      <c r="B13" s="62" t="s">
        <v>66</v>
      </c>
      <c r="C13" s="60">
        <v>150</v>
      </c>
      <c r="D13" s="60">
        <v>2.34</v>
      </c>
      <c r="E13" s="60">
        <v>2</v>
      </c>
      <c r="F13" s="60">
        <v>10.63</v>
      </c>
      <c r="G13" s="60">
        <v>37.6</v>
      </c>
      <c r="H13" s="60">
        <v>109.7</v>
      </c>
      <c r="I13" s="60">
        <v>94.3</v>
      </c>
      <c r="J13" s="60">
        <v>10.5</v>
      </c>
      <c r="K13" s="60">
        <v>67.5</v>
      </c>
      <c r="L13" s="60">
        <v>0.1</v>
      </c>
      <c r="M13" s="60">
        <v>15</v>
      </c>
      <c r="N13" s="61">
        <v>0.03</v>
      </c>
      <c r="O13" s="61">
        <v>0.113</v>
      </c>
      <c r="P13" s="61">
        <v>7.4999999999999997E-2</v>
      </c>
      <c r="Q13" s="61">
        <v>0.98</v>
      </c>
      <c r="R13" s="60">
        <v>70</v>
      </c>
    </row>
    <row r="14" spans="1:18" ht="15.75" x14ac:dyDescent="0.25">
      <c r="A14" s="6">
        <v>1</v>
      </c>
      <c r="B14" s="59" t="s">
        <v>147</v>
      </c>
      <c r="C14" s="60">
        <v>26</v>
      </c>
      <c r="D14" s="60">
        <v>1.65</v>
      </c>
      <c r="E14" s="60">
        <v>5.17</v>
      </c>
      <c r="F14" s="60">
        <v>10</v>
      </c>
      <c r="G14" s="60">
        <v>79.599999999999994</v>
      </c>
      <c r="H14" s="60">
        <v>29.38</v>
      </c>
      <c r="I14" s="60">
        <v>6.36</v>
      </c>
      <c r="J14" s="60">
        <v>6.78</v>
      </c>
      <c r="K14" s="60">
        <v>19.93</v>
      </c>
      <c r="L14" s="60">
        <v>0.42</v>
      </c>
      <c r="M14" s="61">
        <v>27.39</v>
      </c>
      <c r="N14" s="61">
        <v>3.4000000000000002E-2</v>
      </c>
      <c r="O14" s="61">
        <v>2.1000000000000001E-2</v>
      </c>
      <c r="P14" s="61">
        <v>0.33</v>
      </c>
      <c r="Q14" s="61"/>
      <c r="R14" s="60">
        <v>93.15</v>
      </c>
    </row>
    <row r="15" spans="1:18" ht="14.25" customHeight="1" x14ac:dyDescent="0.25">
      <c r="A15" s="6"/>
      <c r="B15" s="59" t="s">
        <v>26</v>
      </c>
      <c r="C15" s="60">
        <v>20</v>
      </c>
      <c r="D15" s="60"/>
      <c r="E15" s="60"/>
      <c r="F15" s="60"/>
      <c r="G15" s="60"/>
      <c r="H15" s="60"/>
      <c r="I15" s="60"/>
      <c r="J15" s="60"/>
      <c r="K15" s="60"/>
      <c r="L15" s="60"/>
      <c r="M15" s="61"/>
      <c r="N15" s="61"/>
      <c r="O15" s="61"/>
      <c r="P15" s="61"/>
      <c r="Q15" s="61"/>
      <c r="R15" s="60"/>
    </row>
    <row r="16" spans="1:18" ht="14.25" customHeight="1" x14ac:dyDescent="0.25">
      <c r="A16" s="6"/>
      <c r="B16" s="59" t="s">
        <v>151</v>
      </c>
      <c r="C16" s="60">
        <v>6</v>
      </c>
      <c r="D16" s="60"/>
      <c r="E16" s="60"/>
      <c r="F16" s="60"/>
      <c r="G16" s="60"/>
      <c r="H16" s="60"/>
      <c r="I16" s="60"/>
      <c r="J16" s="60"/>
      <c r="K16" s="60"/>
      <c r="L16" s="60"/>
      <c r="M16" s="61"/>
      <c r="N16" s="61"/>
      <c r="O16" s="61"/>
      <c r="P16" s="61"/>
      <c r="Q16" s="61"/>
      <c r="R16" s="60"/>
    </row>
    <row r="17" spans="1:18" ht="15.75" x14ac:dyDescent="0.25">
      <c r="A17" s="6">
        <v>7</v>
      </c>
      <c r="B17" s="16" t="s">
        <v>28</v>
      </c>
      <c r="C17" s="60">
        <v>7</v>
      </c>
      <c r="D17" s="60">
        <v>1.84</v>
      </c>
      <c r="E17" s="60">
        <v>1.86</v>
      </c>
      <c r="F17" s="60"/>
      <c r="G17" s="60">
        <v>77</v>
      </c>
      <c r="H17" s="60">
        <v>7</v>
      </c>
      <c r="I17" s="60">
        <v>70</v>
      </c>
      <c r="J17" s="60">
        <v>3.85</v>
      </c>
      <c r="K17" s="60">
        <v>42</v>
      </c>
      <c r="L17" s="60">
        <v>0.49</v>
      </c>
      <c r="M17" s="61">
        <v>14.7</v>
      </c>
      <c r="N17" s="61">
        <v>0</v>
      </c>
      <c r="O17" s="61">
        <v>2.8000000000000001E-2</v>
      </c>
      <c r="P17" s="61">
        <v>1.4E-2</v>
      </c>
      <c r="Q17" s="61">
        <v>4.9000000000000002E-2</v>
      </c>
      <c r="R17" s="60">
        <v>23.8</v>
      </c>
    </row>
    <row r="18" spans="1:18" ht="15.75" x14ac:dyDescent="0.25">
      <c r="A18" s="6"/>
      <c r="B18" s="65" t="s">
        <v>30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61"/>
      <c r="O18" s="61"/>
      <c r="P18" s="61"/>
      <c r="Q18" s="61"/>
      <c r="R18" s="60"/>
    </row>
    <row r="19" spans="1:18" ht="15.75" x14ac:dyDescent="0.25">
      <c r="A19" s="6"/>
      <c r="B19" s="6" t="s">
        <v>152</v>
      </c>
      <c r="C19" s="60">
        <v>100</v>
      </c>
      <c r="D19" s="60"/>
      <c r="E19" s="60"/>
      <c r="F19" s="60">
        <v>13</v>
      </c>
      <c r="G19" s="60"/>
      <c r="H19" s="60"/>
      <c r="I19" s="60"/>
      <c r="J19" s="60"/>
      <c r="K19" s="60"/>
      <c r="L19" s="60"/>
      <c r="M19" s="61"/>
      <c r="N19" s="61"/>
      <c r="O19" s="61"/>
      <c r="P19" s="61"/>
      <c r="Q19" s="61"/>
      <c r="R19" s="60">
        <v>90</v>
      </c>
    </row>
    <row r="20" spans="1:18" ht="15.75" x14ac:dyDescent="0.25">
      <c r="A20" s="6"/>
      <c r="B20" s="6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1"/>
      <c r="N20" s="61"/>
      <c r="O20" s="61"/>
      <c r="P20" s="61"/>
      <c r="Q20" s="61"/>
      <c r="R20" s="60"/>
    </row>
    <row r="21" spans="1:18" ht="15.75" x14ac:dyDescent="0.25">
      <c r="A21" s="6"/>
      <c r="B21" s="66" t="s">
        <v>31</v>
      </c>
      <c r="C21" s="60">
        <f>SUM(C12:C14)+C17+C19</f>
        <v>433</v>
      </c>
      <c r="D21" s="60">
        <f>SUM(D12:D20)</f>
        <v>8.23</v>
      </c>
      <c r="E21" s="60">
        <f t="shared" ref="E21:R21" si="0">SUM(E12:E20)</f>
        <v>12.85</v>
      </c>
      <c r="F21" s="60">
        <f t="shared" si="0"/>
        <v>49.730000000000004</v>
      </c>
      <c r="G21" s="60">
        <f t="shared" si="0"/>
        <v>272.29999999999995</v>
      </c>
      <c r="H21" s="60">
        <f t="shared" si="0"/>
        <v>177.28</v>
      </c>
      <c r="I21" s="60">
        <f t="shared" si="0"/>
        <v>177.16</v>
      </c>
      <c r="J21" s="60">
        <f t="shared" si="0"/>
        <v>25.330000000000002</v>
      </c>
      <c r="K21" s="60">
        <f t="shared" si="0"/>
        <v>150.53</v>
      </c>
      <c r="L21" s="60">
        <f t="shared" si="0"/>
        <v>1.25</v>
      </c>
      <c r="M21" s="60">
        <f t="shared" si="0"/>
        <v>77.09</v>
      </c>
      <c r="N21" s="60">
        <f t="shared" si="0"/>
        <v>9.4E-2</v>
      </c>
      <c r="O21" s="60">
        <f t="shared" si="0"/>
        <v>0.17199999999999999</v>
      </c>
      <c r="P21" s="60">
        <f t="shared" si="0"/>
        <v>0.68900000000000006</v>
      </c>
      <c r="Q21" s="60">
        <f t="shared" si="0"/>
        <v>1.0289999999999999</v>
      </c>
      <c r="R21" s="60">
        <f t="shared" si="0"/>
        <v>384.95</v>
      </c>
    </row>
    <row r="22" spans="1:18" ht="15.75" customHeight="1" x14ac:dyDescent="0.25">
      <c r="A22" s="6"/>
      <c r="B22" s="6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1"/>
      <c r="O22" s="61"/>
      <c r="P22" s="61"/>
      <c r="Q22" s="61"/>
      <c r="R22" s="60"/>
    </row>
    <row r="23" spans="1:18" ht="15.75" x14ac:dyDescent="0.25">
      <c r="A23" s="6"/>
      <c r="B23" s="36" t="s">
        <v>32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  <c r="N23" s="61"/>
      <c r="O23" s="61"/>
      <c r="P23" s="61"/>
      <c r="Q23" s="61"/>
      <c r="R23" s="60"/>
    </row>
    <row r="24" spans="1:18" s="1" customFormat="1" ht="15" customHeight="1" x14ac:dyDescent="0.2">
      <c r="A24" s="6">
        <v>20</v>
      </c>
      <c r="B24" s="59" t="s">
        <v>57</v>
      </c>
      <c r="C24" s="67">
        <v>40</v>
      </c>
      <c r="D24" s="67">
        <v>0.5</v>
      </c>
      <c r="E24" s="67">
        <v>1.78</v>
      </c>
      <c r="F24" s="67">
        <v>3.07</v>
      </c>
      <c r="G24" s="67">
        <v>164.72</v>
      </c>
      <c r="H24" s="67">
        <v>227.2</v>
      </c>
      <c r="I24" s="67">
        <v>29.46</v>
      </c>
      <c r="J24" s="67">
        <v>24.82</v>
      </c>
      <c r="K24" s="67">
        <v>49.64</v>
      </c>
      <c r="L24" s="67">
        <v>0.99</v>
      </c>
      <c r="M24" s="68">
        <v>468</v>
      </c>
      <c r="N24" s="68">
        <v>9.6000000000000002E-2</v>
      </c>
      <c r="O24" s="68">
        <v>0.13</v>
      </c>
      <c r="P24" s="68">
        <v>0.99</v>
      </c>
      <c r="Q24" s="68">
        <v>1.7000000000000001E-2</v>
      </c>
      <c r="R24" s="67">
        <v>30.67</v>
      </c>
    </row>
    <row r="25" spans="1:18" ht="15" customHeight="1" x14ac:dyDescent="0.25">
      <c r="A25" s="6">
        <v>67</v>
      </c>
      <c r="B25" s="59" t="s">
        <v>153</v>
      </c>
      <c r="C25" s="67">
        <v>150</v>
      </c>
      <c r="D25" s="67">
        <v>4.08</v>
      </c>
      <c r="E25" s="67">
        <v>2.89</v>
      </c>
      <c r="F25" s="67">
        <v>4</v>
      </c>
      <c r="G25" s="67">
        <v>65.099999999999994</v>
      </c>
      <c r="H25" s="67">
        <v>157</v>
      </c>
      <c r="I25" s="67">
        <v>30</v>
      </c>
      <c r="J25" s="67">
        <v>10.7</v>
      </c>
      <c r="K25" s="67">
        <v>22.2</v>
      </c>
      <c r="L25" s="67">
        <v>0.47</v>
      </c>
      <c r="M25" s="68"/>
      <c r="N25" s="68">
        <v>0.02</v>
      </c>
      <c r="O25" s="68">
        <v>1.9E-2</v>
      </c>
      <c r="P25" s="68">
        <v>0.36</v>
      </c>
      <c r="Q25" s="68">
        <v>12.01</v>
      </c>
      <c r="R25" s="67">
        <v>76.2</v>
      </c>
    </row>
    <row r="26" spans="1:18" ht="15.75" x14ac:dyDescent="0.25">
      <c r="A26" s="6"/>
      <c r="B26" s="62" t="s">
        <v>53</v>
      </c>
      <c r="C26" s="67">
        <v>9</v>
      </c>
      <c r="D26" s="67">
        <v>0.23</v>
      </c>
      <c r="E26" s="67">
        <v>1.35</v>
      </c>
      <c r="F26" s="67">
        <v>0.32</v>
      </c>
      <c r="G26" s="67"/>
      <c r="H26" s="67"/>
      <c r="I26" s="67"/>
      <c r="J26" s="67"/>
      <c r="K26" s="67"/>
      <c r="L26" s="67"/>
      <c r="M26" s="68"/>
      <c r="N26" s="68"/>
      <c r="O26" s="68"/>
      <c r="P26" s="68"/>
      <c r="Q26" s="68"/>
      <c r="R26" s="67">
        <v>14.4</v>
      </c>
    </row>
    <row r="27" spans="1:18" ht="18" customHeight="1" x14ac:dyDescent="0.25">
      <c r="A27" s="6">
        <v>286</v>
      </c>
      <c r="B27" s="59" t="s">
        <v>154</v>
      </c>
      <c r="C27" s="60">
        <v>70</v>
      </c>
      <c r="D27" s="60">
        <v>49.09</v>
      </c>
      <c r="E27" s="60">
        <v>5.22</v>
      </c>
      <c r="F27" s="60">
        <v>6.11</v>
      </c>
      <c r="G27" s="60">
        <v>174.36</v>
      </c>
      <c r="H27" s="60">
        <v>107.33</v>
      </c>
      <c r="I27" s="60">
        <v>16.7</v>
      </c>
      <c r="J27" s="60">
        <v>10.94</v>
      </c>
      <c r="K27" s="60">
        <v>52.79</v>
      </c>
      <c r="L27" s="60">
        <v>0.51800000000000002</v>
      </c>
      <c r="M27" s="61">
        <v>20.18</v>
      </c>
      <c r="N27" s="61">
        <v>2.7E-2</v>
      </c>
      <c r="O27" s="61">
        <v>0.03</v>
      </c>
      <c r="P27" s="61">
        <v>0.99</v>
      </c>
      <c r="Q27" s="61">
        <v>0.42</v>
      </c>
      <c r="R27" s="60">
        <v>90.03</v>
      </c>
    </row>
    <row r="28" spans="1:18" ht="18" customHeight="1" x14ac:dyDescent="0.25">
      <c r="A28" s="6">
        <v>354</v>
      </c>
      <c r="B28" s="59" t="s">
        <v>155</v>
      </c>
      <c r="C28" s="67">
        <v>15</v>
      </c>
      <c r="D28" s="67">
        <v>0.22</v>
      </c>
      <c r="E28" s="67">
        <v>1.92</v>
      </c>
      <c r="F28" s="67">
        <v>0.33</v>
      </c>
      <c r="G28" s="67">
        <v>32</v>
      </c>
      <c r="H28" s="67">
        <v>17.3</v>
      </c>
      <c r="I28" s="67">
        <v>2.36</v>
      </c>
      <c r="J28" s="67">
        <v>1.75</v>
      </c>
      <c r="K28" s="67">
        <v>3.65</v>
      </c>
      <c r="L28" s="67">
        <v>2E-3</v>
      </c>
      <c r="M28" s="68">
        <v>2E-3</v>
      </c>
      <c r="N28" s="68">
        <v>3.0000000000000001E-3</v>
      </c>
      <c r="O28" s="68">
        <v>3.5000000000000003E-2</v>
      </c>
      <c r="P28" s="68">
        <v>0.56000000000000005</v>
      </c>
      <c r="Q28" s="68">
        <v>0.23</v>
      </c>
      <c r="R28" s="67">
        <v>25</v>
      </c>
    </row>
    <row r="29" spans="1:18" ht="19.5" customHeight="1" x14ac:dyDescent="0.25">
      <c r="A29" s="6">
        <v>321</v>
      </c>
      <c r="B29" s="62" t="s">
        <v>156</v>
      </c>
      <c r="C29" s="60">
        <v>130</v>
      </c>
      <c r="D29" s="60">
        <v>2.65</v>
      </c>
      <c r="E29" s="60">
        <v>4.1500000000000004</v>
      </c>
      <c r="F29" s="60">
        <v>17.66</v>
      </c>
      <c r="G29" s="60">
        <v>4.8</v>
      </c>
      <c r="H29" s="60">
        <v>561.4</v>
      </c>
      <c r="I29" s="60">
        <v>32</v>
      </c>
      <c r="J29" s="60">
        <v>24.2</v>
      </c>
      <c r="K29" s="60">
        <v>74.900000000000006</v>
      </c>
      <c r="L29" s="60">
        <v>0.87</v>
      </c>
      <c r="M29" s="61">
        <v>22</v>
      </c>
      <c r="N29" s="61">
        <v>0.12</v>
      </c>
      <c r="O29" s="61">
        <v>0.12</v>
      </c>
      <c r="P29" s="61">
        <v>1.17</v>
      </c>
      <c r="Q29" s="61">
        <v>15.7</v>
      </c>
      <c r="R29" s="60">
        <v>118.8</v>
      </c>
    </row>
    <row r="30" spans="1:18" ht="15.75" x14ac:dyDescent="0.25">
      <c r="A30" s="6">
        <v>376</v>
      </c>
      <c r="B30" s="62" t="s">
        <v>36</v>
      </c>
      <c r="C30" s="60">
        <v>150</v>
      </c>
      <c r="D30" s="60">
        <v>0.33</v>
      </c>
      <c r="E30" s="60"/>
      <c r="F30" s="60">
        <v>20.7</v>
      </c>
      <c r="G30" s="60">
        <v>1.87</v>
      </c>
      <c r="H30" s="60">
        <v>42.3</v>
      </c>
      <c r="I30" s="60">
        <v>23.85</v>
      </c>
      <c r="J30" s="60">
        <v>4.5</v>
      </c>
      <c r="K30" s="60">
        <v>11.55</v>
      </c>
      <c r="L30" s="60">
        <v>0.94</v>
      </c>
      <c r="M30" s="61"/>
      <c r="N30" s="61">
        <v>1E-3</v>
      </c>
      <c r="O30" s="61">
        <v>4.0000000000000001E-3</v>
      </c>
      <c r="P30" s="61">
        <v>0.105</v>
      </c>
      <c r="Q30" s="61">
        <v>0.3</v>
      </c>
      <c r="R30" s="60">
        <v>85.6</v>
      </c>
    </row>
    <row r="31" spans="1:18" ht="15.75" x14ac:dyDescent="0.25">
      <c r="A31" s="6">
        <v>1</v>
      </c>
      <c r="B31" s="62" t="s">
        <v>37</v>
      </c>
      <c r="C31" s="60">
        <v>35</v>
      </c>
      <c r="D31" s="60">
        <v>2.2999999999999998</v>
      </c>
      <c r="E31" s="60"/>
      <c r="F31" s="60">
        <v>11.7</v>
      </c>
      <c r="G31" s="60">
        <v>214.7</v>
      </c>
      <c r="H31" s="60">
        <v>85.36</v>
      </c>
      <c r="I31" s="60">
        <v>12.35</v>
      </c>
      <c r="J31" s="60">
        <v>16.5</v>
      </c>
      <c r="K31" s="60">
        <v>55.6</v>
      </c>
      <c r="L31" s="60">
        <v>1.37</v>
      </c>
      <c r="M31" s="61"/>
      <c r="N31" s="61">
        <v>0.06</v>
      </c>
      <c r="O31" s="61">
        <v>2.5999999999999999E-2</v>
      </c>
      <c r="P31" s="61">
        <v>0.24</v>
      </c>
      <c r="Q31" s="61"/>
      <c r="R31" s="60">
        <v>61.2</v>
      </c>
    </row>
    <row r="32" spans="1:18" ht="15.75" x14ac:dyDescent="0.25">
      <c r="A32" s="6"/>
      <c r="B32" s="6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1"/>
      <c r="N32" s="61"/>
      <c r="O32" s="61"/>
      <c r="P32" s="61"/>
      <c r="Q32" s="61"/>
      <c r="R32" s="70">
        <v>129</v>
      </c>
    </row>
    <row r="33" spans="1:18" ht="15.75" x14ac:dyDescent="0.25">
      <c r="A33" s="6"/>
      <c r="B33" s="66" t="s">
        <v>38</v>
      </c>
      <c r="C33" s="60">
        <f>SUM(C24:C32)</f>
        <v>599</v>
      </c>
      <c r="D33" s="60">
        <f t="shared" ref="D33:R33" si="1">SUM(D24:D32)</f>
        <v>59.4</v>
      </c>
      <c r="E33" s="60">
        <f t="shared" si="1"/>
        <v>17.309999999999999</v>
      </c>
      <c r="F33" s="60">
        <f t="shared" si="1"/>
        <v>63.89</v>
      </c>
      <c r="G33" s="60">
        <f t="shared" si="1"/>
        <v>657.55</v>
      </c>
      <c r="H33" s="60">
        <f t="shared" si="1"/>
        <v>1197.8899999999999</v>
      </c>
      <c r="I33" s="60">
        <f t="shared" si="1"/>
        <v>146.72</v>
      </c>
      <c r="J33" s="60">
        <f t="shared" si="1"/>
        <v>93.41</v>
      </c>
      <c r="K33" s="60">
        <f t="shared" si="1"/>
        <v>270.33000000000004</v>
      </c>
      <c r="L33" s="60">
        <f t="shared" si="1"/>
        <v>5.16</v>
      </c>
      <c r="M33" s="60">
        <f t="shared" si="1"/>
        <v>510.18200000000002</v>
      </c>
      <c r="N33" s="60">
        <f t="shared" si="1"/>
        <v>0.32700000000000001</v>
      </c>
      <c r="O33" s="60">
        <f t="shared" si="1"/>
        <v>0.36399999999999999</v>
      </c>
      <c r="P33" s="60">
        <f t="shared" si="1"/>
        <v>4.4150000000000009</v>
      </c>
      <c r="Q33" s="60">
        <f t="shared" si="1"/>
        <v>28.677</v>
      </c>
      <c r="R33" s="60">
        <f t="shared" si="1"/>
        <v>630.90000000000009</v>
      </c>
    </row>
    <row r="34" spans="1:18" ht="15.75" x14ac:dyDescent="0.25">
      <c r="A34" s="6"/>
      <c r="B34" s="65" t="s">
        <v>39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  <c r="N34" s="61"/>
      <c r="O34" s="61"/>
      <c r="P34" s="61"/>
      <c r="Q34" s="61"/>
      <c r="R34" s="60"/>
    </row>
    <row r="35" spans="1:18" ht="28.5" customHeight="1" x14ac:dyDescent="0.25">
      <c r="A35" s="6">
        <v>240</v>
      </c>
      <c r="B35" s="59" t="s">
        <v>157</v>
      </c>
      <c r="C35" s="60">
        <v>90</v>
      </c>
      <c r="D35" s="60">
        <v>14.6</v>
      </c>
      <c r="E35" s="60">
        <v>19.8</v>
      </c>
      <c r="F35" s="60">
        <v>11.25</v>
      </c>
      <c r="G35" s="60">
        <v>64.599999999999994</v>
      </c>
      <c r="H35" s="60">
        <v>124</v>
      </c>
      <c r="I35" s="60">
        <v>147.4</v>
      </c>
      <c r="J35" s="60">
        <v>22.2</v>
      </c>
      <c r="K35" s="60">
        <v>110.4</v>
      </c>
      <c r="L35" s="60">
        <v>0.7</v>
      </c>
      <c r="M35" s="61">
        <v>74</v>
      </c>
      <c r="N35" s="61">
        <v>0.06</v>
      </c>
      <c r="O35" s="61">
        <v>0.26</v>
      </c>
      <c r="P35" s="61">
        <v>0.52</v>
      </c>
      <c r="Q35" s="61">
        <v>0.24</v>
      </c>
      <c r="R35" s="60">
        <v>195.3</v>
      </c>
    </row>
    <row r="36" spans="1:18" s="1" customFormat="1" ht="15" customHeight="1" x14ac:dyDescent="0.2">
      <c r="A36" s="6"/>
      <c r="B36" s="6" t="s">
        <v>92</v>
      </c>
      <c r="C36" s="60">
        <v>25</v>
      </c>
      <c r="D36" s="60">
        <v>1</v>
      </c>
      <c r="E36" s="60">
        <v>1.7</v>
      </c>
      <c r="F36" s="60">
        <v>11.2</v>
      </c>
      <c r="G36" s="60"/>
      <c r="H36" s="60"/>
      <c r="I36" s="60"/>
      <c r="J36" s="60"/>
      <c r="K36" s="60"/>
      <c r="L36" s="60"/>
      <c r="M36" s="61"/>
      <c r="N36" s="61"/>
      <c r="O36" s="61"/>
      <c r="P36" s="61"/>
      <c r="Q36" s="61"/>
      <c r="R36" s="60">
        <v>64</v>
      </c>
    </row>
    <row r="37" spans="1:18" s="1" customFormat="1" ht="15" customHeight="1" x14ac:dyDescent="0.2">
      <c r="A37" s="6">
        <v>393</v>
      </c>
      <c r="B37" s="62" t="s">
        <v>29</v>
      </c>
      <c r="C37" s="60">
        <v>150</v>
      </c>
      <c r="D37" s="60">
        <v>7.0000000000000007E-2</v>
      </c>
      <c r="E37" s="60">
        <v>1.2999999999999999E-2</v>
      </c>
      <c r="F37" s="60">
        <v>7.1</v>
      </c>
      <c r="G37" s="60">
        <v>0.04</v>
      </c>
      <c r="H37" s="60">
        <v>0.6</v>
      </c>
      <c r="I37" s="60">
        <v>10.9</v>
      </c>
      <c r="J37" s="60">
        <v>9.4</v>
      </c>
      <c r="K37" s="60">
        <v>1.3</v>
      </c>
      <c r="L37" s="60">
        <v>2.4</v>
      </c>
      <c r="M37" s="61"/>
      <c r="N37" s="61"/>
      <c r="O37" s="61">
        <v>0</v>
      </c>
      <c r="P37" s="61">
        <v>2.5999999999999999E-2</v>
      </c>
      <c r="Q37" s="71">
        <v>1.42</v>
      </c>
      <c r="R37" s="60">
        <v>29</v>
      </c>
    </row>
    <row r="38" spans="1:18" ht="15.75" x14ac:dyDescent="0.25">
      <c r="A38" s="6"/>
      <c r="B38" s="6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1"/>
      <c r="N38" s="61"/>
      <c r="O38" s="61"/>
      <c r="P38" s="61"/>
      <c r="Q38" s="61"/>
      <c r="R38" s="60"/>
    </row>
    <row r="39" spans="1:18" ht="15.75" x14ac:dyDescent="0.25">
      <c r="A39" s="6"/>
      <c r="B39" s="66" t="s">
        <v>43</v>
      </c>
      <c r="C39" s="60">
        <f>SUM(C35:C38)</f>
        <v>265</v>
      </c>
      <c r="D39" s="60">
        <f t="shared" ref="D39:R39" si="2">SUM(D35:D38)</f>
        <v>15.67</v>
      </c>
      <c r="E39" s="60">
        <f t="shared" si="2"/>
        <v>21.513000000000002</v>
      </c>
      <c r="F39" s="60">
        <f t="shared" si="2"/>
        <v>29.549999999999997</v>
      </c>
      <c r="G39" s="60">
        <f t="shared" si="2"/>
        <v>64.64</v>
      </c>
      <c r="H39" s="60">
        <f t="shared" si="2"/>
        <v>124.6</v>
      </c>
      <c r="I39" s="60">
        <f t="shared" si="2"/>
        <v>158.30000000000001</v>
      </c>
      <c r="J39" s="60">
        <f t="shared" si="2"/>
        <v>31.6</v>
      </c>
      <c r="K39" s="60">
        <f t="shared" si="2"/>
        <v>111.7</v>
      </c>
      <c r="L39" s="60">
        <f t="shared" si="2"/>
        <v>3.0999999999999996</v>
      </c>
      <c r="M39" s="60">
        <f t="shared" si="2"/>
        <v>74</v>
      </c>
      <c r="N39" s="60">
        <f t="shared" si="2"/>
        <v>0.06</v>
      </c>
      <c r="O39" s="60">
        <f t="shared" si="2"/>
        <v>0.26</v>
      </c>
      <c r="P39" s="60">
        <f t="shared" si="2"/>
        <v>0.54600000000000004</v>
      </c>
      <c r="Q39" s="60">
        <f t="shared" si="2"/>
        <v>1.66</v>
      </c>
      <c r="R39" s="60">
        <f t="shared" si="2"/>
        <v>288.3</v>
      </c>
    </row>
    <row r="40" spans="1:18" ht="15.75" x14ac:dyDescent="0.25">
      <c r="A40" s="6"/>
      <c r="B40" s="6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1"/>
      <c r="N40" s="61"/>
      <c r="O40" s="61"/>
      <c r="P40" s="61"/>
      <c r="Q40" s="61"/>
      <c r="R40" s="60"/>
    </row>
    <row r="41" spans="1:18" ht="15.75" customHeight="1" x14ac:dyDescent="0.25">
      <c r="A41" s="6"/>
      <c r="B41" s="6" t="s">
        <v>44</v>
      </c>
      <c r="C41" s="71">
        <f>SUM(C21,C33,C39)</f>
        <v>1297</v>
      </c>
      <c r="D41" s="71">
        <f t="shared" ref="D41:R41" si="3">SUM(D21,D33,D39)</f>
        <v>83.3</v>
      </c>
      <c r="E41" s="71">
        <f t="shared" si="3"/>
        <v>51.673000000000002</v>
      </c>
      <c r="F41" s="71">
        <f t="shared" si="3"/>
        <v>143.17000000000002</v>
      </c>
      <c r="G41" s="71">
        <f t="shared" si="3"/>
        <v>994.4899999999999</v>
      </c>
      <c r="H41" s="71">
        <f t="shared" si="3"/>
        <v>1499.7699999999998</v>
      </c>
      <c r="I41" s="71">
        <f t="shared" si="3"/>
        <v>482.18</v>
      </c>
      <c r="J41" s="71">
        <f t="shared" si="3"/>
        <v>150.34</v>
      </c>
      <c r="K41" s="71">
        <f t="shared" si="3"/>
        <v>532.56000000000006</v>
      </c>
      <c r="L41" s="71">
        <f t="shared" si="3"/>
        <v>9.51</v>
      </c>
      <c r="M41" s="71">
        <f t="shared" si="3"/>
        <v>661.27200000000005</v>
      </c>
      <c r="N41" s="71">
        <f t="shared" si="3"/>
        <v>0.48100000000000004</v>
      </c>
      <c r="O41" s="71">
        <f t="shared" si="3"/>
        <v>0.79600000000000004</v>
      </c>
      <c r="P41" s="71">
        <f t="shared" si="3"/>
        <v>5.6500000000000012</v>
      </c>
      <c r="Q41" s="71">
        <f t="shared" si="3"/>
        <v>31.366</v>
      </c>
      <c r="R41" s="71">
        <f t="shared" si="3"/>
        <v>1304.1500000000001</v>
      </c>
    </row>
    <row r="42" spans="1:18" ht="18" customHeight="1" x14ac:dyDescent="0.25">
      <c r="A42" s="56">
        <v>9</v>
      </c>
      <c r="B42" s="57" t="s">
        <v>95</v>
      </c>
      <c r="C42" s="57"/>
      <c r="D42" s="108" t="s">
        <v>60</v>
      </c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</row>
    <row r="43" spans="1:18" ht="18" customHeight="1" x14ac:dyDescent="0.25">
      <c r="B43" s="57" t="s">
        <v>121</v>
      </c>
      <c r="C43" s="57"/>
      <c r="D43" s="40" t="s">
        <v>3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 ht="18" x14ac:dyDescent="0.25">
      <c r="B44" s="57" t="s">
        <v>77</v>
      </c>
      <c r="C44" s="5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1:18" ht="18" customHeight="1" x14ac:dyDescent="0.25">
      <c r="B45" s="57" t="s">
        <v>78</v>
      </c>
      <c r="C45" s="57"/>
      <c r="D45" s="55" t="s">
        <v>58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</row>
    <row r="47" spans="1:18" ht="15.75" x14ac:dyDescent="0.25">
      <c r="A47" s="37" t="s">
        <v>4</v>
      </c>
      <c r="B47" s="37" t="s">
        <v>45</v>
      </c>
      <c r="C47" s="38" t="s">
        <v>6</v>
      </c>
      <c r="D47" s="38" t="s">
        <v>7</v>
      </c>
      <c r="E47" s="38" t="s">
        <v>8</v>
      </c>
      <c r="F47" s="42" t="s">
        <v>9</v>
      </c>
      <c r="G47" s="76" t="s">
        <v>10</v>
      </c>
      <c r="H47" s="77"/>
      <c r="I47" s="77"/>
      <c r="J47" s="77"/>
      <c r="K47" s="77"/>
      <c r="L47" s="78"/>
      <c r="M47" s="76" t="s">
        <v>11</v>
      </c>
      <c r="N47" s="77"/>
      <c r="O47" s="77"/>
      <c r="P47" s="77"/>
      <c r="Q47" s="78"/>
      <c r="R47" s="44" t="s">
        <v>12</v>
      </c>
    </row>
    <row r="48" spans="1:18" ht="88.5" customHeight="1" x14ac:dyDescent="0.25">
      <c r="A48" s="37"/>
      <c r="B48" s="37"/>
      <c r="C48" s="37"/>
      <c r="D48" s="37"/>
      <c r="E48" s="37"/>
      <c r="F48" s="58"/>
      <c r="G48" s="36" t="s">
        <v>13</v>
      </c>
      <c r="H48" s="36" t="s">
        <v>14</v>
      </c>
      <c r="I48" s="36" t="s">
        <v>15</v>
      </c>
      <c r="J48" s="36" t="s">
        <v>16</v>
      </c>
      <c r="K48" s="36" t="s">
        <v>17</v>
      </c>
      <c r="L48" s="36" t="s">
        <v>18</v>
      </c>
      <c r="M48" s="36" t="s">
        <v>19</v>
      </c>
      <c r="N48" s="36" t="s">
        <v>20</v>
      </c>
      <c r="O48" s="36" t="s">
        <v>21</v>
      </c>
      <c r="P48" s="36" t="s">
        <v>22</v>
      </c>
      <c r="Q48" s="36" t="s">
        <v>23</v>
      </c>
      <c r="R48" s="44"/>
    </row>
    <row r="49" spans="1:18" x14ac:dyDescent="0.25">
      <c r="A49" s="5">
        <v>1</v>
      </c>
      <c r="B49" s="5">
        <v>2</v>
      </c>
      <c r="C49" s="5">
        <v>3</v>
      </c>
      <c r="D49" s="5">
        <v>4</v>
      </c>
      <c r="E49" s="5">
        <v>5</v>
      </c>
      <c r="F49" s="5">
        <v>6</v>
      </c>
      <c r="G49" s="5">
        <v>7</v>
      </c>
      <c r="H49" s="5">
        <v>8</v>
      </c>
      <c r="I49" s="5">
        <v>9</v>
      </c>
      <c r="J49" s="5">
        <v>10</v>
      </c>
      <c r="K49" s="5">
        <v>11</v>
      </c>
      <c r="L49" s="5">
        <v>12</v>
      </c>
      <c r="M49" s="5">
        <v>13</v>
      </c>
      <c r="N49" s="5">
        <v>14</v>
      </c>
      <c r="O49" s="5">
        <v>15</v>
      </c>
      <c r="P49" s="5">
        <v>16</v>
      </c>
      <c r="Q49" s="5">
        <v>17</v>
      </c>
      <c r="R49" s="5">
        <v>18</v>
      </c>
    </row>
    <row r="50" spans="1:18" ht="15.75" x14ac:dyDescent="0.25">
      <c r="A50" s="6"/>
      <c r="B50" s="36" t="s">
        <v>150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ht="15.75" x14ac:dyDescent="0.25">
      <c r="A51" s="6"/>
      <c r="B51" s="36" t="s">
        <v>25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ht="15.75" x14ac:dyDescent="0.25">
      <c r="A52" s="6">
        <v>185</v>
      </c>
      <c r="B52" s="59" t="s">
        <v>115</v>
      </c>
      <c r="C52" s="60">
        <v>200</v>
      </c>
      <c r="D52" s="60">
        <v>3</v>
      </c>
      <c r="E52" s="60">
        <v>4.7699999999999996</v>
      </c>
      <c r="F52" s="60">
        <v>20.12</v>
      </c>
      <c r="G52" s="60">
        <v>97.62</v>
      </c>
      <c r="H52" s="60">
        <v>39</v>
      </c>
      <c r="I52" s="60">
        <v>8.1199999999999992</v>
      </c>
      <c r="J52" s="60">
        <v>5.25</v>
      </c>
      <c r="K52" s="60">
        <v>26.37</v>
      </c>
      <c r="L52" s="60">
        <v>0.3</v>
      </c>
      <c r="M52" s="61">
        <v>25</v>
      </c>
      <c r="N52" s="61">
        <v>3.7999999999999999E-2</v>
      </c>
      <c r="O52" s="61">
        <v>2E-3</v>
      </c>
      <c r="P52" s="61">
        <v>0.33</v>
      </c>
      <c r="Q52" s="61"/>
      <c r="R52" s="60">
        <v>135</v>
      </c>
    </row>
    <row r="53" spans="1:18" ht="15.75" x14ac:dyDescent="0.25">
      <c r="A53" s="6">
        <v>395</v>
      </c>
      <c r="B53" s="62" t="s">
        <v>66</v>
      </c>
      <c r="C53" s="60">
        <v>200</v>
      </c>
      <c r="D53" s="60">
        <v>2.92</v>
      </c>
      <c r="E53" s="60">
        <v>2.5</v>
      </c>
      <c r="F53" s="60">
        <v>13.28</v>
      </c>
      <c r="G53" s="60">
        <v>47</v>
      </c>
      <c r="H53" s="60">
        <v>137.12</v>
      </c>
      <c r="I53" s="60">
        <v>117.87</v>
      </c>
      <c r="J53" s="60">
        <v>13.12</v>
      </c>
      <c r="K53" s="60">
        <v>84.37</v>
      </c>
      <c r="L53" s="60">
        <v>0.12</v>
      </c>
      <c r="M53" s="60">
        <v>18.850000000000001</v>
      </c>
      <c r="N53" s="61">
        <v>3.6999999999999998E-2</v>
      </c>
      <c r="O53" s="61">
        <v>0.14099999999999999</v>
      </c>
      <c r="P53" s="61">
        <v>9.2999999999999999E-2</v>
      </c>
      <c r="Q53" s="61">
        <v>1.22</v>
      </c>
      <c r="R53" s="60">
        <v>87.5</v>
      </c>
    </row>
    <row r="54" spans="1:18" ht="15.75" x14ac:dyDescent="0.25">
      <c r="A54" s="6">
        <v>1</v>
      </c>
      <c r="B54" s="59" t="s">
        <v>55</v>
      </c>
      <c r="C54" s="60">
        <v>38</v>
      </c>
      <c r="D54" s="60">
        <v>2.4500000000000002</v>
      </c>
      <c r="E54" s="60">
        <v>7.55</v>
      </c>
      <c r="F54" s="60">
        <v>14.62</v>
      </c>
      <c r="G54" s="60">
        <v>114.9</v>
      </c>
      <c r="H54" s="60">
        <v>42.9</v>
      </c>
      <c r="I54" s="60">
        <v>9.3000000000000007</v>
      </c>
      <c r="J54" s="60">
        <v>9.9</v>
      </c>
      <c r="K54" s="60">
        <v>29.1</v>
      </c>
      <c r="L54" s="60">
        <v>0.62</v>
      </c>
      <c r="M54" s="61">
        <v>40</v>
      </c>
      <c r="N54" s="61">
        <v>0.05</v>
      </c>
      <c r="O54" s="61">
        <v>0.03</v>
      </c>
      <c r="P54" s="61">
        <v>0.49</v>
      </c>
      <c r="Q54" s="61"/>
      <c r="R54" s="60">
        <v>136</v>
      </c>
    </row>
    <row r="55" spans="1:18" ht="15.75" x14ac:dyDescent="0.25">
      <c r="A55" s="6"/>
      <c r="B55" s="59" t="s">
        <v>26</v>
      </c>
      <c r="C55" s="60">
        <v>30</v>
      </c>
      <c r="D55" s="60"/>
      <c r="E55" s="60"/>
      <c r="F55" s="60"/>
      <c r="G55" s="60"/>
      <c r="H55" s="60"/>
      <c r="I55" s="60"/>
      <c r="J55" s="60"/>
      <c r="K55" s="60"/>
      <c r="L55" s="60"/>
      <c r="M55" s="61"/>
      <c r="N55" s="61"/>
      <c r="O55" s="61"/>
      <c r="P55" s="61"/>
      <c r="Q55" s="61"/>
      <c r="R55" s="60"/>
    </row>
    <row r="56" spans="1:18" ht="15.75" x14ac:dyDescent="0.25">
      <c r="A56" s="6"/>
      <c r="B56" s="59" t="s">
        <v>27</v>
      </c>
      <c r="C56" s="60">
        <v>8</v>
      </c>
      <c r="D56" s="60"/>
      <c r="E56" s="60"/>
      <c r="F56" s="60"/>
      <c r="G56" s="60"/>
      <c r="H56" s="60"/>
      <c r="I56" s="60"/>
      <c r="J56" s="60"/>
      <c r="K56" s="60"/>
      <c r="L56" s="60"/>
      <c r="M56" s="61"/>
      <c r="N56" s="61"/>
      <c r="O56" s="61"/>
      <c r="P56" s="61"/>
      <c r="Q56" s="61"/>
      <c r="R56" s="60"/>
    </row>
    <row r="57" spans="1:18" ht="15.75" x14ac:dyDescent="0.25">
      <c r="A57" s="6">
        <v>7</v>
      </c>
      <c r="B57" s="59" t="s">
        <v>28</v>
      </c>
      <c r="C57" s="60">
        <v>10</v>
      </c>
      <c r="D57" s="60">
        <v>2.63</v>
      </c>
      <c r="E57" s="60">
        <v>2.66</v>
      </c>
      <c r="F57" s="60"/>
      <c r="G57" s="60">
        <v>110</v>
      </c>
      <c r="H57" s="60">
        <v>10</v>
      </c>
      <c r="I57" s="60">
        <v>100</v>
      </c>
      <c r="J57" s="60">
        <v>5.5</v>
      </c>
      <c r="K57" s="60">
        <v>60</v>
      </c>
      <c r="L57" s="60">
        <v>7.0000000000000007E-2</v>
      </c>
      <c r="M57" s="61">
        <v>21</v>
      </c>
      <c r="N57" s="61">
        <v>0</v>
      </c>
      <c r="O57" s="61">
        <v>0.04</v>
      </c>
      <c r="P57" s="61">
        <v>0.02</v>
      </c>
      <c r="Q57" s="61">
        <v>7.0000000000000007E-2</v>
      </c>
      <c r="R57" s="60">
        <v>34</v>
      </c>
    </row>
    <row r="58" spans="1:18" ht="15.75" x14ac:dyDescent="0.25">
      <c r="A58" s="6"/>
      <c r="B58" s="65" t="s">
        <v>30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  <c r="N58" s="61"/>
      <c r="O58" s="61"/>
      <c r="P58" s="61"/>
      <c r="Q58" s="61"/>
      <c r="R58" s="60"/>
    </row>
    <row r="59" spans="1:18" ht="15.75" x14ac:dyDescent="0.25">
      <c r="A59" s="6"/>
      <c r="B59" s="6" t="s">
        <v>67</v>
      </c>
      <c r="C59" s="60">
        <v>100</v>
      </c>
      <c r="D59" s="60"/>
      <c r="E59" s="60"/>
      <c r="F59" s="60">
        <v>13</v>
      </c>
      <c r="G59" s="60"/>
      <c r="H59" s="60"/>
      <c r="I59" s="60"/>
      <c r="J59" s="60"/>
      <c r="K59" s="60"/>
      <c r="L59" s="60"/>
      <c r="M59" s="61"/>
      <c r="N59" s="61"/>
      <c r="O59" s="61"/>
      <c r="P59" s="61"/>
      <c r="Q59" s="61"/>
      <c r="R59" s="60">
        <v>90</v>
      </c>
    </row>
    <row r="60" spans="1:18" ht="15.75" x14ac:dyDescent="0.25">
      <c r="A60" s="6"/>
      <c r="B60" s="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1"/>
      <c r="N60" s="61"/>
      <c r="O60" s="61"/>
      <c r="P60" s="61"/>
      <c r="Q60" s="61"/>
      <c r="R60" s="60"/>
    </row>
    <row r="61" spans="1:18" ht="15.75" x14ac:dyDescent="0.25">
      <c r="A61" s="6"/>
      <c r="B61" s="66" t="s">
        <v>31</v>
      </c>
      <c r="C61" s="60">
        <f>SUM(C52:C54)+C57+C59</f>
        <v>548</v>
      </c>
      <c r="D61" s="60">
        <f t="shared" ref="D61:R61" si="4">SUM(D52:D60)</f>
        <v>11</v>
      </c>
      <c r="E61" s="60">
        <f t="shared" si="4"/>
        <v>17.48</v>
      </c>
      <c r="F61" s="60">
        <f t="shared" si="4"/>
        <v>61.019999999999996</v>
      </c>
      <c r="G61" s="60">
        <f t="shared" si="4"/>
        <v>369.52</v>
      </c>
      <c r="H61" s="60">
        <f t="shared" si="4"/>
        <v>229.02</v>
      </c>
      <c r="I61" s="60">
        <f t="shared" si="4"/>
        <v>235.29000000000002</v>
      </c>
      <c r="J61" s="60">
        <f t="shared" si="4"/>
        <v>33.769999999999996</v>
      </c>
      <c r="K61" s="60">
        <f t="shared" si="4"/>
        <v>199.84</v>
      </c>
      <c r="L61" s="60">
        <f t="shared" si="4"/>
        <v>1.1100000000000001</v>
      </c>
      <c r="M61" s="60">
        <f t="shared" si="4"/>
        <v>104.85</v>
      </c>
      <c r="N61" s="60">
        <f t="shared" si="4"/>
        <v>0.125</v>
      </c>
      <c r="O61" s="60">
        <f t="shared" si="4"/>
        <v>0.21299999999999999</v>
      </c>
      <c r="P61" s="60">
        <f t="shared" si="4"/>
        <v>0.93300000000000005</v>
      </c>
      <c r="Q61" s="60">
        <f t="shared" si="4"/>
        <v>1.29</v>
      </c>
      <c r="R61" s="60">
        <f t="shared" si="4"/>
        <v>482.5</v>
      </c>
    </row>
    <row r="62" spans="1:18" ht="15.75" x14ac:dyDescent="0.25">
      <c r="A62" s="6"/>
      <c r="B62" s="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1"/>
      <c r="N62" s="61"/>
      <c r="O62" s="61"/>
      <c r="P62" s="61"/>
      <c r="Q62" s="61"/>
      <c r="R62" s="60"/>
    </row>
    <row r="63" spans="1:18" ht="15.75" x14ac:dyDescent="0.25">
      <c r="A63" s="6"/>
      <c r="B63" s="36" t="s">
        <v>32</v>
      </c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1"/>
      <c r="N63" s="61"/>
      <c r="O63" s="61"/>
      <c r="P63" s="61"/>
      <c r="Q63" s="61"/>
      <c r="R63" s="60"/>
    </row>
    <row r="64" spans="1:18" ht="15.75" x14ac:dyDescent="0.25">
      <c r="A64" s="6">
        <v>20</v>
      </c>
      <c r="B64" s="59" t="s">
        <v>57</v>
      </c>
      <c r="C64" s="67">
        <v>50</v>
      </c>
      <c r="D64" s="67">
        <v>0.42</v>
      </c>
      <c r="E64" s="67">
        <v>1.51</v>
      </c>
      <c r="F64" s="67">
        <v>2.5499999999999998</v>
      </c>
      <c r="G64" s="67">
        <v>164.72</v>
      </c>
      <c r="H64" s="67">
        <v>227.2</v>
      </c>
      <c r="I64" s="67">
        <v>29.46</v>
      </c>
      <c r="J64" s="67">
        <v>24.82</v>
      </c>
      <c r="K64" s="67">
        <v>49.64</v>
      </c>
      <c r="L64" s="67">
        <v>0.99</v>
      </c>
      <c r="M64" s="68">
        <v>468</v>
      </c>
      <c r="N64" s="68">
        <v>9.6000000000000002E-2</v>
      </c>
      <c r="O64" s="68">
        <v>0.13</v>
      </c>
      <c r="P64" s="68">
        <v>0.99</v>
      </c>
      <c r="Q64" s="68">
        <v>1.7000000000000001E-2</v>
      </c>
      <c r="R64" s="67">
        <v>26.06</v>
      </c>
    </row>
    <row r="65" spans="1:18" ht="15.75" x14ac:dyDescent="0.25">
      <c r="A65" s="6">
        <v>67</v>
      </c>
      <c r="B65" s="59" t="s">
        <v>100</v>
      </c>
      <c r="C65" s="67">
        <v>250</v>
      </c>
      <c r="D65" s="67">
        <v>6.8</v>
      </c>
      <c r="E65" s="67">
        <v>4.82</v>
      </c>
      <c r="F65" s="67">
        <v>6.68</v>
      </c>
      <c r="G65" s="67">
        <v>108.5</v>
      </c>
      <c r="H65" s="67">
        <v>262</v>
      </c>
      <c r="I65" s="67">
        <v>50</v>
      </c>
      <c r="J65" s="67">
        <v>18</v>
      </c>
      <c r="K65" s="67">
        <v>37</v>
      </c>
      <c r="L65" s="67">
        <v>0.79</v>
      </c>
      <c r="M65" s="68"/>
      <c r="N65" s="68">
        <v>3.5000000000000003E-2</v>
      </c>
      <c r="O65" s="68">
        <v>3.2000000000000001E-2</v>
      </c>
      <c r="P65" s="68">
        <v>0.6</v>
      </c>
      <c r="Q65" s="68">
        <v>20.03</v>
      </c>
      <c r="R65" s="67">
        <v>127</v>
      </c>
    </row>
    <row r="66" spans="1:18" ht="15.75" x14ac:dyDescent="0.25">
      <c r="A66" s="6"/>
      <c r="B66" s="62" t="s">
        <v>53</v>
      </c>
      <c r="C66" s="67">
        <v>11</v>
      </c>
      <c r="D66" s="67">
        <v>0.28599999999999998</v>
      </c>
      <c r="E66" s="67">
        <v>1.65</v>
      </c>
      <c r="F66" s="67">
        <v>0.4</v>
      </c>
      <c r="G66" s="67"/>
      <c r="H66" s="67"/>
      <c r="I66" s="67"/>
      <c r="J66" s="67"/>
      <c r="K66" s="67"/>
      <c r="L66" s="67"/>
      <c r="M66" s="68"/>
      <c r="N66" s="68"/>
      <c r="O66" s="68"/>
      <c r="P66" s="68"/>
      <c r="Q66" s="68"/>
      <c r="R66" s="67">
        <v>17.600000000000001</v>
      </c>
    </row>
    <row r="67" spans="1:18" ht="15.75" x14ac:dyDescent="0.25">
      <c r="A67" s="6">
        <v>286</v>
      </c>
      <c r="B67" s="59" t="s">
        <v>154</v>
      </c>
      <c r="C67" s="60">
        <v>80</v>
      </c>
      <c r="D67" s="60">
        <v>5.38</v>
      </c>
      <c r="E67" s="60">
        <v>5.73</v>
      </c>
      <c r="F67" s="60">
        <v>6.7</v>
      </c>
      <c r="G67" s="60">
        <v>190.8</v>
      </c>
      <c r="H67" s="60">
        <v>117.3</v>
      </c>
      <c r="I67" s="60">
        <v>18.2</v>
      </c>
      <c r="J67" s="60">
        <v>11.97</v>
      </c>
      <c r="K67" s="60">
        <v>54.03</v>
      </c>
      <c r="L67" s="60">
        <v>0.59</v>
      </c>
      <c r="M67" s="61">
        <v>22.2</v>
      </c>
      <c r="N67" s="61">
        <v>0.03</v>
      </c>
      <c r="O67" s="61">
        <v>0.04</v>
      </c>
      <c r="P67" s="61">
        <v>1.0900000000000001</v>
      </c>
      <c r="Q67" s="61">
        <v>0.47</v>
      </c>
      <c r="R67" s="60">
        <v>99.39</v>
      </c>
    </row>
    <row r="68" spans="1:18" ht="15.75" x14ac:dyDescent="0.25">
      <c r="A68" s="6">
        <v>354</v>
      </c>
      <c r="B68" s="59" t="s">
        <v>158</v>
      </c>
      <c r="C68" s="67">
        <v>20</v>
      </c>
      <c r="D68" s="67">
        <v>0.38</v>
      </c>
      <c r="E68" s="67">
        <v>2.8</v>
      </c>
      <c r="F68" s="67">
        <v>0.59</v>
      </c>
      <c r="G68" s="67">
        <v>64</v>
      </c>
      <c r="H68" s="67">
        <v>33.799999999999997</v>
      </c>
      <c r="I68" s="67">
        <v>4.72</v>
      </c>
      <c r="J68" s="67">
        <v>3.68</v>
      </c>
      <c r="K68" s="67">
        <v>7.34</v>
      </c>
      <c r="L68" s="67">
        <v>0.12</v>
      </c>
      <c r="M68" s="68">
        <v>5.0000000000000001E-3</v>
      </c>
      <c r="N68" s="68">
        <v>7.0000000000000001E-3</v>
      </c>
      <c r="O68" s="68">
        <v>7.0000000000000007E-2</v>
      </c>
      <c r="P68" s="68">
        <v>1.0900000000000001</v>
      </c>
      <c r="Q68" s="68">
        <v>0.46</v>
      </c>
      <c r="R68" s="67">
        <v>29</v>
      </c>
    </row>
    <row r="69" spans="1:18" ht="15.75" x14ac:dyDescent="0.25">
      <c r="A69" s="6">
        <v>321</v>
      </c>
      <c r="B69" s="62" t="s">
        <v>72</v>
      </c>
      <c r="C69" s="67">
        <v>150</v>
      </c>
      <c r="D69" s="60">
        <v>3.08</v>
      </c>
      <c r="E69" s="60">
        <v>4.8</v>
      </c>
      <c r="F69" s="60">
        <v>20.6</v>
      </c>
      <c r="G69" s="60">
        <v>5.59</v>
      </c>
      <c r="H69" s="60">
        <v>655</v>
      </c>
      <c r="I69" s="60">
        <v>37.270000000000003</v>
      </c>
      <c r="J69" s="60">
        <v>28.03</v>
      </c>
      <c r="K69" s="60">
        <v>87.42</v>
      </c>
      <c r="L69" s="60">
        <v>1.0189999999999999</v>
      </c>
      <c r="M69" s="61">
        <v>25.75</v>
      </c>
      <c r="N69" s="61">
        <v>0.14000000000000001</v>
      </c>
      <c r="O69" s="61">
        <v>0.11</v>
      </c>
      <c r="P69" s="61">
        <v>1.36</v>
      </c>
      <c r="Q69" s="61">
        <v>18.329999999999998</v>
      </c>
      <c r="R69" s="60">
        <v>138.63</v>
      </c>
    </row>
    <row r="70" spans="1:18" ht="15.75" x14ac:dyDescent="0.25">
      <c r="A70" s="6">
        <v>376</v>
      </c>
      <c r="B70" s="62" t="s">
        <v>36</v>
      </c>
      <c r="C70" s="60">
        <v>200</v>
      </c>
      <c r="D70" s="60">
        <v>0.44</v>
      </c>
      <c r="E70" s="60"/>
      <c r="F70" s="60">
        <v>27.6</v>
      </c>
      <c r="G70" s="60">
        <v>2.5</v>
      </c>
      <c r="H70" s="60">
        <v>56.4</v>
      </c>
      <c r="I70" s="60">
        <v>31.8</v>
      </c>
      <c r="J70" s="60">
        <v>6</v>
      </c>
      <c r="K70" s="60">
        <v>15.4</v>
      </c>
      <c r="L70" s="60">
        <v>1.25</v>
      </c>
      <c r="M70" s="61"/>
      <c r="N70" s="61">
        <v>2E-3</v>
      </c>
      <c r="O70" s="61">
        <v>6.0000000000000001E-3</v>
      </c>
      <c r="P70" s="61">
        <v>0.14000000000000001</v>
      </c>
      <c r="Q70" s="61">
        <v>0.4</v>
      </c>
      <c r="R70" s="60">
        <v>113</v>
      </c>
    </row>
    <row r="71" spans="1:18" ht="15.75" x14ac:dyDescent="0.25">
      <c r="A71" s="6">
        <v>1</v>
      </c>
      <c r="B71" s="62" t="s">
        <v>37</v>
      </c>
      <c r="C71" s="60">
        <v>40</v>
      </c>
      <c r="D71" s="60">
        <v>2.64</v>
      </c>
      <c r="E71" s="60"/>
      <c r="F71" s="60">
        <v>13.36</v>
      </c>
      <c r="G71" s="60">
        <v>244</v>
      </c>
      <c r="H71" s="60">
        <v>97</v>
      </c>
      <c r="I71" s="60">
        <v>14</v>
      </c>
      <c r="J71" s="60">
        <v>18.8</v>
      </c>
      <c r="K71" s="60">
        <v>63.2</v>
      </c>
      <c r="L71" s="60">
        <v>1.56</v>
      </c>
      <c r="M71" s="61"/>
      <c r="N71" s="61">
        <v>7.0000000000000007E-2</v>
      </c>
      <c r="O71" s="61">
        <v>3.2000000000000001E-2</v>
      </c>
      <c r="P71" s="61">
        <v>0.28000000000000003</v>
      </c>
      <c r="Q71" s="61"/>
      <c r="R71" s="60">
        <v>69.599999999999994</v>
      </c>
    </row>
    <row r="72" spans="1:18" ht="15.75" x14ac:dyDescent="0.25">
      <c r="A72" s="6"/>
      <c r="B72" s="6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1"/>
      <c r="N72" s="61"/>
      <c r="O72" s="61"/>
      <c r="P72" s="61"/>
      <c r="Q72" s="61"/>
      <c r="R72" s="70">
        <v>129</v>
      </c>
    </row>
    <row r="73" spans="1:18" ht="15.75" x14ac:dyDescent="0.25">
      <c r="A73" s="6"/>
      <c r="B73" s="66" t="s">
        <v>38</v>
      </c>
      <c r="C73" s="60">
        <f t="shared" ref="C73:R73" si="5">SUM(C64:C72)</f>
        <v>801</v>
      </c>
      <c r="D73" s="60">
        <f t="shared" si="5"/>
        <v>19.426000000000002</v>
      </c>
      <c r="E73" s="60">
        <f t="shared" si="5"/>
        <v>21.310000000000002</v>
      </c>
      <c r="F73" s="60">
        <f t="shared" si="5"/>
        <v>78.48</v>
      </c>
      <c r="G73" s="60">
        <f t="shared" si="5"/>
        <v>780.11</v>
      </c>
      <c r="H73" s="60">
        <f t="shared" si="5"/>
        <v>1448.7</v>
      </c>
      <c r="I73" s="60">
        <f t="shared" si="5"/>
        <v>185.45000000000002</v>
      </c>
      <c r="J73" s="60">
        <f t="shared" si="5"/>
        <v>111.3</v>
      </c>
      <c r="K73" s="60">
        <f t="shared" si="5"/>
        <v>314.03000000000003</v>
      </c>
      <c r="L73" s="60">
        <f t="shared" si="5"/>
        <v>6.3190000000000008</v>
      </c>
      <c r="M73" s="60">
        <f t="shared" si="5"/>
        <v>515.95499999999993</v>
      </c>
      <c r="N73" s="60">
        <f t="shared" si="5"/>
        <v>0.38000000000000006</v>
      </c>
      <c r="O73" s="60">
        <f t="shared" si="5"/>
        <v>0.42000000000000004</v>
      </c>
      <c r="P73" s="60">
        <f t="shared" si="5"/>
        <v>5.55</v>
      </c>
      <c r="Q73" s="60">
        <f t="shared" si="5"/>
        <v>39.707000000000001</v>
      </c>
      <c r="R73" s="60">
        <f t="shared" si="5"/>
        <v>749.28000000000009</v>
      </c>
    </row>
    <row r="74" spans="1:18" ht="15.75" x14ac:dyDescent="0.25">
      <c r="A74" s="6"/>
      <c r="B74" s="6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1"/>
      <c r="N74" s="61"/>
      <c r="O74" s="61"/>
      <c r="P74" s="61"/>
      <c r="Q74" s="61"/>
      <c r="R74" s="60"/>
    </row>
    <row r="75" spans="1:18" ht="15.75" x14ac:dyDescent="0.25">
      <c r="A75" s="6"/>
      <c r="B75" s="65" t="s">
        <v>39</v>
      </c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1"/>
      <c r="N75" s="61"/>
      <c r="O75" s="61"/>
      <c r="P75" s="61"/>
      <c r="Q75" s="61"/>
      <c r="R75" s="60"/>
    </row>
    <row r="76" spans="1:18" ht="15.75" x14ac:dyDescent="0.25">
      <c r="A76" s="6">
        <v>240</v>
      </c>
      <c r="B76" s="59" t="s">
        <v>157</v>
      </c>
      <c r="C76" s="60">
        <v>100</v>
      </c>
      <c r="D76" s="60">
        <v>17.54</v>
      </c>
      <c r="E76" s="60">
        <v>19.8</v>
      </c>
      <c r="F76" s="60">
        <v>14.56</v>
      </c>
      <c r="G76" s="60">
        <v>64.599999999999994</v>
      </c>
      <c r="H76" s="60">
        <v>124</v>
      </c>
      <c r="I76" s="60">
        <v>147.4</v>
      </c>
      <c r="J76" s="60">
        <v>22.2</v>
      </c>
      <c r="K76" s="60">
        <v>110.4</v>
      </c>
      <c r="L76" s="60">
        <v>0.7</v>
      </c>
      <c r="M76" s="61">
        <v>74</v>
      </c>
      <c r="N76" s="61">
        <v>0.06</v>
      </c>
      <c r="O76" s="61">
        <v>0.26</v>
      </c>
      <c r="P76" s="61">
        <v>0.52</v>
      </c>
      <c r="Q76" s="61">
        <v>0.24</v>
      </c>
      <c r="R76" s="60">
        <v>210.3</v>
      </c>
    </row>
    <row r="77" spans="1:18" ht="15.75" x14ac:dyDescent="0.25">
      <c r="A77" s="6"/>
      <c r="B77" s="6" t="s">
        <v>92</v>
      </c>
      <c r="C77" s="60">
        <v>30</v>
      </c>
      <c r="D77" s="60">
        <v>1.5</v>
      </c>
      <c r="E77" s="60">
        <v>2.5499999999999998</v>
      </c>
      <c r="F77" s="60">
        <v>16.8</v>
      </c>
      <c r="G77" s="60"/>
      <c r="H77" s="60"/>
      <c r="I77" s="60"/>
      <c r="J77" s="60"/>
      <c r="K77" s="60"/>
      <c r="L77" s="60"/>
      <c r="M77" s="61"/>
      <c r="N77" s="61"/>
      <c r="O77" s="61"/>
      <c r="P77" s="61"/>
      <c r="Q77" s="61"/>
      <c r="R77" s="60">
        <v>96</v>
      </c>
    </row>
    <row r="78" spans="1:18" ht="15.75" x14ac:dyDescent="0.25">
      <c r="A78" s="6">
        <v>393</v>
      </c>
      <c r="B78" s="62" t="s">
        <v>29</v>
      </c>
      <c r="C78" s="60">
        <v>200</v>
      </c>
      <c r="D78" s="60">
        <v>0.12</v>
      </c>
      <c r="E78" s="60">
        <v>0.02</v>
      </c>
      <c r="F78" s="60">
        <v>10.199999999999999</v>
      </c>
      <c r="G78" s="60">
        <v>0.05</v>
      </c>
      <c r="H78" s="60">
        <v>0.66</v>
      </c>
      <c r="I78" s="60">
        <v>11.2</v>
      </c>
      <c r="J78" s="60">
        <v>9.89</v>
      </c>
      <c r="K78" s="60">
        <v>1.5</v>
      </c>
      <c r="L78" s="60">
        <v>3.01</v>
      </c>
      <c r="M78" s="61"/>
      <c r="N78" s="61"/>
      <c r="O78" s="61">
        <v>0</v>
      </c>
      <c r="P78" s="61">
        <v>2.5999999999999999E-2</v>
      </c>
      <c r="Q78" s="71">
        <v>3.1</v>
      </c>
      <c r="R78" s="60">
        <v>44</v>
      </c>
    </row>
    <row r="79" spans="1:18" ht="15.75" x14ac:dyDescent="0.25">
      <c r="A79" s="6"/>
      <c r="B79" s="6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1"/>
      <c r="N79" s="61"/>
      <c r="O79" s="61"/>
      <c r="P79" s="61"/>
      <c r="Q79" s="61"/>
      <c r="R79" s="60"/>
    </row>
    <row r="80" spans="1:18" ht="15.75" x14ac:dyDescent="0.25">
      <c r="A80" s="6"/>
      <c r="B80" s="66" t="s">
        <v>43</v>
      </c>
      <c r="C80" s="60">
        <f>SUM(C76:C78)</f>
        <v>330</v>
      </c>
      <c r="D80" s="60">
        <f t="shared" ref="D80:R80" si="6">SUM(D76:D78)</f>
        <v>19.16</v>
      </c>
      <c r="E80" s="60">
        <f t="shared" si="6"/>
        <v>22.37</v>
      </c>
      <c r="F80" s="60">
        <f t="shared" si="6"/>
        <v>41.56</v>
      </c>
      <c r="G80" s="60">
        <f t="shared" si="6"/>
        <v>64.649999999999991</v>
      </c>
      <c r="H80" s="60">
        <f t="shared" si="6"/>
        <v>124.66</v>
      </c>
      <c r="I80" s="60">
        <f t="shared" si="6"/>
        <v>158.6</v>
      </c>
      <c r="J80" s="60">
        <f t="shared" si="6"/>
        <v>32.090000000000003</v>
      </c>
      <c r="K80" s="60">
        <f t="shared" si="6"/>
        <v>111.9</v>
      </c>
      <c r="L80" s="60">
        <f t="shared" si="6"/>
        <v>3.71</v>
      </c>
      <c r="M80" s="60">
        <f t="shared" si="6"/>
        <v>74</v>
      </c>
      <c r="N80" s="60">
        <f t="shared" si="6"/>
        <v>0.06</v>
      </c>
      <c r="O80" s="60">
        <f t="shared" si="6"/>
        <v>0.26</v>
      </c>
      <c r="P80" s="60">
        <f t="shared" si="6"/>
        <v>0.54600000000000004</v>
      </c>
      <c r="Q80" s="60">
        <f t="shared" si="6"/>
        <v>3.34</v>
      </c>
      <c r="R80" s="60">
        <f t="shared" si="6"/>
        <v>350.3</v>
      </c>
    </row>
    <row r="81" spans="1:18" ht="15.75" x14ac:dyDescent="0.25">
      <c r="A81" s="6"/>
      <c r="B81" s="66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</row>
    <row r="82" spans="1:18" ht="15.75" x14ac:dyDescent="0.25">
      <c r="A82" s="6"/>
      <c r="B82" s="6" t="s">
        <v>44</v>
      </c>
      <c r="C82" s="71">
        <f t="shared" ref="C82:R82" si="7">SUM(C61,C73,C80)</f>
        <v>1679</v>
      </c>
      <c r="D82" s="71">
        <f t="shared" si="7"/>
        <v>49.585999999999999</v>
      </c>
      <c r="E82" s="71">
        <f t="shared" si="7"/>
        <v>61.160000000000011</v>
      </c>
      <c r="F82" s="71">
        <f t="shared" si="7"/>
        <v>181.06</v>
      </c>
      <c r="G82" s="71">
        <f t="shared" si="7"/>
        <v>1214.2800000000002</v>
      </c>
      <c r="H82" s="71">
        <f t="shared" si="7"/>
        <v>1802.38</v>
      </c>
      <c r="I82" s="71">
        <f t="shared" si="7"/>
        <v>579.34</v>
      </c>
      <c r="J82" s="71">
        <f t="shared" si="7"/>
        <v>177.16</v>
      </c>
      <c r="K82" s="71">
        <f t="shared" si="7"/>
        <v>625.77</v>
      </c>
      <c r="L82" s="71">
        <f t="shared" si="7"/>
        <v>11.139000000000001</v>
      </c>
      <c r="M82" s="71">
        <f t="shared" si="7"/>
        <v>694.80499999999995</v>
      </c>
      <c r="N82" s="71">
        <f t="shared" si="7"/>
        <v>0.56500000000000017</v>
      </c>
      <c r="O82" s="71">
        <f t="shared" si="7"/>
        <v>0.89300000000000002</v>
      </c>
      <c r="P82" s="71">
        <f t="shared" si="7"/>
        <v>7.0289999999999999</v>
      </c>
      <c r="Q82" s="71">
        <f t="shared" si="7"/>
        <v>44.337000000000003</v>
      </c>
      <c r="R82" s="71">
        <f t="shared" si="7"/>
        <v>1582.0800000000002</v>
      </c>
    </row>
  </sheetData>
  <mergeCells count="24">
    <mergeCell ref="F47:F48"/>
    <mergeCell ref="G47:L47"/>
    <mergeCell ref="M47:Q47"/>
    <mergeCell ref="R47:R48"/>
    <mergeCell ref="M7:Q7"/>
    <mergeCell ref="R7:R8"/>
    <mergeCell ref="D42:R42"/>
    <mergeCell ref="D43:R43"/>
    <mergeCell ref="D45:R45"/>
    <mergeCell ref="A47:A48"/>
    <mergeCell ref="B47:B48"/>
    <mergeCell ref="C47:C48"/>
    <mergeCell ref="D47:D48"/>
    <mergeCell ref="E47:E48"/>
    <mergeCell ref="D2:R2"/>
    <mergeCell ref="D3:R3"/>
    <mergeCell ref="D5:R5"/>
    <mergeCell ref="A7:A8"/>
    <mergeCell ref="B7:B8"/>
    <mergeCell ref="C7:C8"/>
    <mergeCell ref="D7:D8"/>
    <mergeCell ref="E7:E8"/>
    <mergeCell ref="F7:F8"/>
    <mergeCell ref="G7:L7"/>
  </mergeCells>
  <pageMargins left="0.7" right="0.7" top="0.75" bottom="0.75" header="0.3" footer="0.3"/>
  <pageSetup paperSize="9" scale="89" orientation="portrait" horizontalDpi="180" verticalDpi="180" r:id="rId1"/>
  <rowBreaks count="1" manualBreakCount="1">
    <brk id="4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2"/>
  <sheetViews>
    <sheetView view="pageBreakPreview" topLeftCell="A34" zoomScaleNormal="100" zoomScaleSheetLayoutView="100" workbookViewId="0">
      <selection activeCell="D45" sqref="D45:R45"/>
    </sheetView>
  </sheetViews>
  <sheetFormatPr defaultRowHeight="15" x14ac:dyDescent="0.25"/>
  <cols>
    <col min="2" max="2" width="47.140625" customWidth="1"/>
    <col min="3" max="3" width="9.85546875" customWidth="1"/>
    <col min="4" max="4" width="7.28515625" customWidth="1"/>
    <col min="5" max="5" width="7" customWidth="1"/>
    <col min="6" max="6" width="7.85546875" customWidth="1"/>
    <col min="7" max="7" width="9.5703125" hidden="1" customWidth="1"/>
    <col min="8" max="8" width="10.85546875" hidden="1" customWidth="1"/>
    <col min="9" max="12" width="9.42578125" hidden="1" customWidth="1"/>
    <col min="13" max="13" width="10.85546875" hidden="1" customWidth="1"/>
    <col min="14" max="14" width="9.5703125" hidden="1" customWidth="1"/>
    <col min="15" max="17" width="9.42578125" hidden="1" customWidth="1"/>
    <col min="18" max="18" width="9.7109375" customWidth="1"/>
    <col min="19" max="19" width="9.42578125" bestFit="1" customWidth="1"/>
    <col min="258" max="258" width="31.140625" customWidth="1"/>
    <col min="259" max="259" width="12.5703125" customWidth="1"/>
    <col min="260" max="260" width="11.85546875" customWidth="1"/>
    <col min="261" max="261" width="11.140625" customWidth="1"/>
    <col min="262" max="262" width="11.42578125" customWidth="1"/>
    <col min="263" max="273" width="0" hidden="1" customWidth="1"/>
    <col min="274" max="274" width="10.42578125" customWidth="1"/>
    <col min="275" max="275" width="9.42578125" bestFit="1" customWidth="1"/>
    <col min="514" max="514" width="31.140625" customWidth="1"/>
    <col min="515" max="515" width="12.5703125" customWidth="1"/>
    <col min="516" max="516" width="11.85546875" customWidth="1"/>
    <col min="517" max="517" width="11.140625" customWidth="1"/>
    <col min="518" max="518" width="11.42578125" customWidth="1"/>
    <col min="519" max="529" width="0" hidden="1" customWidth="1"/>
    <col min="530" max="530" width="10.42578125" customWidth="1"/>
    <col min="531" max="531" width="9.42578125" bestFit="1" customWidth="1"/>
    <col min="770" max="770" width="31.140625" customWidth="1"/>
    <col min="771" max="771" width="12.5703125" customWidth="1"/>
    <col min="772" max="772" width="11.85546875" customWidth="1"/>
    <col min="773" max="773" width="11.140625" customWidth="1"/>
    <col min="774" max="774" width="11.42578125" customWidth="1"/>
    <col min="775" max="785" width="0" hidden="1" customWidth="1"/>
    <col min="786" max="786" width="10.42578125" customWidth="1"/>
    <col min="787" max="787" width="9.42578125" bestFit="1" customWidth="1"/>
    <col min="1026" max="1026" width="31.140625" customWidth="1"/>
    <col min="1027" max="1027" width="12.5703125" customWidth="1"/>
    <col min="1028" max="1028" width="11.85546875" customWidth="1"/>
    <col min="1029" max="1029" width="11.140625" customWidth="1"/>
    <col min="1030" max="1030" width="11.42578125" customWidth="1"/>
    <col min="1031" max="1041" width="0" hidden="1" customWidth="1"/>
    <col min="1042" max="1042" width="10.42578125" customWidth="1"/>
    <col min="1043" max="1043" width="9.42578125" bestFit="1" customWidth="1"/>
    <col min="1282" max="1282" width="31.140625" customWidth="1"/>
    <col min="1283" max="1283" width="12.5703125" customWidth="1"/>
    <col min="1284" max="1284" width="11.85546875" customWidth="1"/>
    <col min="1285" max="1285" width="11.140625" customWidth="1"/>
    <col min="1286" max="1286" width="11.42578125" customWidth="1"/>
    <col min="1287" max="1297" width="0" hidden="1" customWidth="1"/>
    <col min="1298" max="1298" width="10.42578125" customWidth="1"/>
    <col min="1299" max="1299" width="9.42578125" bestFit="1" customWidth="1"/>
    <col min="1538" max="1538" width="31.140625" customWidth="1"/>
    <col min="1539" max="1539" width="12.5703125" customWidth="1"/>
    <col min="1540" max="1540" width="11.85546875" customWidth="1"/>
    <col min="1541" max="1541" width="11.140625" customWidth="1"/>
    <col min="1542" max="1542" width="11.42578125" customWidth="1"/>
    <col min="1543" max="1553" width="0" hidden="1" customWidth="1"/>
    <col min="1554" max="1554" width="10.42578125" customWidth="1"/>
    <col min="1555" max="1555" width="9.42578125" bestFit="1" customWidth="1"/>
    <col min="1794" max="1794" width="31.140625" customWidth="1"/>
    <col min="1795" max="1795" width="12.5703125" customWidth="1"/>
    <col min="1796" max="1796" width="11.85546875" customWidth="1"/>
    <col min="1797" max="1797" width="11.140625" customWidth="1"/>
    <col min="1798" max="1798" width="11.42578125" customWidth="1"/>
    <col min="1799" max="1809" width="0" hidden="1" customWidth="1"/>
    <col min="1810" max="1810" width="10.42578125" customWidth="1"/>
    <col min="1811" max="1811" width="9.42578125" bestFit="1" customWidth="1"/>
    <col min="2050" max="2050" width="31.140625" customWidth="1"/>
    <col min="2051" max="2051" width="12.5703125" customWidth="1"/>
    <col min="2052" max="2052" width="11.85546875" customWidth="1"/>
    <col min="2053" max="2053" width="11.140625" customWidth="1"/>
    <col min="2054" max="2054" width="11.42578125" customWidth="1"/>
    <col min="2055" max="2065" width="0" hidden="1" customWidth="1"/>
    <col min="2066" max="2066" width="10.42578125" customWidth="1"/>
    <col min="2067" max="2067" width="9.42578125" bestFit="1" customWidth="1"/>
    <col min="2306" max="2306" width="31.140625" customWidth="1"/>
    <col min="2307" max="2307" width="12.5703125" customWidth="1"/>
    <col min="2308" max="2308" width="11.85546875" customWidth="1"/>
    <col min="2309" max="2309" width="11.140625" customWidth="1"/>
    <col min="2310" max="2310" width="11.42578125" customWidth="1"/>
    <col min="2311" max="2321" width="0" hidden="1" customWidth="1"/>
    <col min="2322" max="2322" width="10.42578125" customWidth="1"/>
    <col min="2323" max="2323" width="9.42578125" bestFit="1" customWidth="1"/>
    <col min="2562" max="2562" width="31.140625" customWidth="1"/>
    <col min="2563" max="2563" width="12.5703125" customWidth="1"/>
    <col min="2564" max="2564" width="11.85546875" customWidth="1"/>
    <col min="2565" max="2565" width="11.140625" customWidth="1"/>
    <col min="2566" max="2566" width="11.42578125" customWidth="1"/>
    <col min="2567" max="2577" width="0" hidden="1" customWidth="1"/>
    <col min="2578" max="2578" width="10.42578125" customWidth="1"/>
    <col min="2579" max="2579" width="9.42578125" bestFit="1" customWidth="1"/>
    <col min="2818" max="2818" width="31.140625" customWidth="1"/>
    <col min="2819" max="2819" width="12.5703125" customWidth="1"/>
    <col min="2820" max="2820" width="11.85546875" customWidth="1"/>
    <col min="2821" max="2821" width="11.140625" customWidth="1"/>
    <col min="2822" max="2822" width="11.42578125" customWidth="1"/>
    <col min="2823" max="2833" width="0" hidden="1" customWidth="1"/>
    <col min="2834" max="2834" width="10.42578125" customWidth="1"/>
    <col min="2835" max="2835" width="9.42578125" bestFit="1" customWidth="1"/>
    <col min="3074" max="3074" width="31.140625" customWidth="1"/>
    <col min="3075" max="3075" width="12.5703125" customWidth="1"/>
    <col min="3076" max="3076" width="11.85546875" customWidth="1"/>
    <col min="3077" max="3077" width="11.140625" customWidth="1"/>
    <col min="3078" max="3078" width="11.42578125" customWidth="1"/>
    <col min="3079" max="3089" width="0" hidden="1" customWidth="1"/>
    <col min="3090" max="3090" width="10.42578125" customWidth="1"/>
    <col min="3091" max="3091" width="9.42578125" bestFit="1" customWidth="1"/>
    <col min="3330" max="3330" width="31.140625" customWidth="1"/>
    <col min="3331" max="3331" width="12.5703125" customWidth="1"/>
    <col min="3332" max="3332" width="11.85546875" customWidth="1"/>
    <col min="3333" max="3333" width="11.140625" customWidth="1"/>
    <col min="3334" max="3334" width="11.42578125" customWidth="1"/>
    <col min="3335" max="3345" width="0" hidden="1" customWidth="1"/>
    <col min="3346" max="3346" width="10.42578125" customWidth="1"/>
    <col min="3347" max="3347" width="9.42578125" bestFit="1" customWidth="1"/>
    <col min="3586" max="3586" width="31.140625" customWidth="1"/>
    <col min="3587" max="3587" width="12.5703125" customWidth="1"/>
    <col min="3588" max="3588" width="11.85546875" customWidth="1"/>
    <col min="3589" max="3589" width="11.140625" customWidth="1"/>
    <col min="3590" max="3590" width="11.42578125" customWidth="1"/>
    <col min="3591" max="3601" width="0" hidden="1" customWidth="1"/>
    <col min="3602" max="3602" width="10.42578125" customWidth="1"/>
    <col min="3603" max="3603" width="9.42578125" bestFit="1" customWidth="1"/>
    <col min="3842" max="3842" width="31.140625" customWidth="1"/>
    <col min="3843" max="3843" width="12.5703125" customWidth="1"/>
    <col min="3844" max="3844" width="11.85546875" customWidth="1"/>
    <col min="3845" max="3845" width="11.140625" customWidth="1"/>
    <col min="3846" max="3846" width="11.42578125" customWidth="1"/>
    <col min="3847" max="3857" width="0" hidden="1" customWidth="1"/>
    <col min="3858" max="3858" width="10.42578125" customWidth="1"/>
    <col min="3859" max="3859" width="9.42578125" bestFit="1" customWidth="1"/>
    <col min="4098" max="4098" width="31.140625" customWidth="1"/>
    <col min="4099" max="4099" width="12.5703125" customWidth="1"/>
    <col min="4100" max="4100" width="11.85546875" customWidth="1"/>
    <col min="4101" max="4101" width="11.140625" customWidth="1"/>
    <col min="4102" max="4102" width="11.42578125" customWidth="1"/>
    <col min="4103" max="4113" width="0" hidden="1" customWidth="1"/>
    <col min="4114" max="4114" width="10.42578125" customWidth="1"/>
    <col min="4115" max="4115" width="9.42578125" bestFit="1" customWidth="1"/>
    <col min="4354" max="4354" width="31.140625" customWidth="1"/>
    <col min="4355" max="4355" width="12.5703125" customWidth="1"/>
    <col min="4356" max="4356" width="11.85546875" customWidth="1"/>
    <col min="4357" max="4357" width="11.140625" customWidth="1"/>
    <col min="4358" max="4358" width="11.42578125" customWidth="1"/>
    <col min="4359" max="4369" width="0" hidden="1" customWidth="1"/>
    <col min="4370" max="4370" width="10.42578125" customWidth="1"/>
    <col min="4371" max="4371" width="9.42578125" bestFit="1" customWidth="1"/>
    <col min="4610" max="4610" width="31.140625" customWidth="1"/>
    <col min="4611" max="4611" width="12.5703125" customWidth="1"/>
    <col min="4612" max="4612" width="11.85546875" customWidth="1"/>
    <col min="4613" max="4613" width="11.140625" customWidth="1"/>
    <col min="4614" max="4614" width="11.42578125" customWidth="1"/>
    <col min="4615" max="4625" width="0" hidden="1" customWidth="1"/>
    <col min="4626" max="4626" width="10.42578125" customWidth="1"/>
    <col min="4627" max="4627" width="9.42578125" bestFit="1" customWidth="1"/>
    <col min="4866" max="4866" width="31.140625" customWidth="1"/>
    <col min="4867" max="4867" width="12.5703125" customWidth="1"/>
    <col min="4868" max="4868" width="11.85546875" customWidth="1"/>
    <col min="4869" max="4869" width="11.140625" customWidth="1"/>
    <col min="4870" max="4870" width="11.42578125" customWidth="1"/>
    <col min="4871" max="4881" width="0" hidden="1" customWidth="1"/>
    <col min="4882" max="4882" width="10.42578125" customWidth="1"/>
    <col min="4883" max="4883" width="9.42578125" bestFit="1" customWidth="1"/>
    <col min="5122" max="5122" width="31.140625" customWidth="1"/>
    <col min="5123" max="5123" width="12.5703125" customWidth="1"/>
    <col min="5124" max="5124" width="11.85546875" customWidth="1"/>
    <col min="5125" max="5125" width="11.140625" customWidth="1"/>
    <col min="5126" max="5126" width="11.42578125" customWidth="1"/>
    <col min="5127" max="5137" width="0" hidden="1" customWidth="1"/>
    <col min="5138" max="5138" width="10.42578125" customWidth="1"/>
    <col min="5139" max="5139" width="9.42578125" bestFit="1" customWidth="1"/>
    <col min="5378" max="5378" width="31.140625" customWidth="1"/>
    <col min="5379" max="5379" width="12.5703125" customWidth="1"/>
    <col min="5380" max="5380" width="11.85546875" customWidth="1"/>
    <col min="5381" max="5381" width="11.140625" customWidth="1"/>
    <col min="5382" max="5382" width="11.42578125" customWidth="1"/>
    <col min="5383" max="5393" width="0" hidden="1" customWidth="1"/>
    <col min="5394" max="5394" width="10.42578125" customWidth="1"/>
    <col min="5395" max="5395" width="9.42578125" bestFit="1" customWidth="1"/>
    <col min="5634" max="5634" width="31.140625" customWidth="1"/>
    <col min="5635" max="5635" width="12.5703125" customWidth="1"/>
    <col min="5636" max="5636" width="11.85546875" customWidth="1"/>
    <col min="5637" max="5637" width="11.140625" customWidth="1"/>
    <col min="5638" max="5638" width="11.42578125" customWidth="1"/>
    <col min="5639" max="5649" width="0" hidden="1" customWidth="1"/>
    <col min="5650" max="5650" width="10.42578125" customWidth="1"/>
    <col min="5651" max="5651" width="9.42578125" bestFit="1" customWidth="1"/>
    <col min="5890" max="5890" width="31.140625" customWidth="1"/>
    <col min="5891" max="5891" width="12.5703125" customWidth="1"/>
    <col min="5892" max="5892" width="11.85546875" customWidth="1"/>
    <col min="5893" max="5893" width="11.140625" customWidth="1"/>
    <col min="5894" max="5894" width="11.42578125" customWidth="1"/>
    <col min="5895" max="5905" width="0" hidden="1" customWidth="1"/>
    <col min="5906" max="5906" width="10.42578125" customWidth="1"/>
    <col min="5907" max="5907" width="9.42578125" bestFit="1" customWidth="1"/>
    <col min="6146" max="6146" width="31.140625" customWidth="1"/>
    <col min="6147" max="6147" width="12.5703125" customWidth="1"/>
    <col min="6148" max="6148" width="11.85546875" customWidth="1"/>
    <col min="6149" max="6149" width="11.140625" customWidth="1"/>
    <col min="6150" max="6150" width="11.42578125" customWidth="1"/>
    <col min="6151" max="6161" width="0" hidden="1" customWidth="1"/>
    <col min="6162" max="6162" width="10.42578125" customWidth="1"/>
    <col min="6163" max="6163" width="9.42578125" bestFit="1" customWidth="1"/>
    <col min="6402" max="6402" width="31.140625" customWidth="1"/>
    <col min="6403" max="6403" width="12.5703125" customWidth="1"/>
    <col min="6404" max="6404" width="11.85546875" customWidth="1"/>
    <col min="6405" max="6405" width="11.140625" customWidth="1"/>
    <col min="6406" max="6406" width="11.42578125" customWidth="1"/>
    <col min="6407" max="6417" width="0" hidden="1" customWidth="1"/>
    <col min="6418" max="6418" width="10.42578125" customWidth="1"/>
    <col min="6419" max="6419" width="9.42578125" bestFit="1" customWidth="1"/>
    <col min="6658" max="6658" width="31.140625" customWidth="1"/>
    <col min="6659" max="6659" width="12.5703125" customWidth="1"/>
    <col min="6660" max="6660" width="11.85546875" customWidth="1"/>
    <col min="6661" max="6661" width="11.140625" customWidth="1"/>
    <col min="6662" max="6662" width="11.42578125" customWidth="1"/>
    <col min="6663" max="6673" width="0" hidden="1" customWidth="1"/>
    <col min="6674" max="6674" width="10.42578125" customWidth="1"/>
    <col min="6675" max="6675" width="9.42578125" bestFit="1" customWidth="1"/>
    <col min="6914" max="6914" width="31.140625" customWidth="1"/>
    <col min="6915" max="6915" width="12.5703125" customWidth="1"/>
    <col min="6916" max="6916" width="11.85546875" customWidth="1"/>
    <col min="6917" max="6917" width="11.140625" customWidth="1"/>
    <col min="6918" max="6918" width="11.42578125" customWidth="1"/>
    <col min="6919" max="6929" width="0" hidden="1" customWidth="1"/>
    <col min="6930" max="6930" width="10.42578125" customWidth="1"/>
    <col min="6931" max="6931" width="9.42578125" bestFit="1" customWidth="1"/>
    <col min="7170" max="7170" width="31.140625" customWidth="1"/>
    <col min="7171" max="7171" width="12.5703125" customWidth="1"/>
    <col min="7172" max="7172" width="11.85546875" customWidth="1"/>
    <col min="7173" max="7173" width="11.140625" customWidth="1"/>
    <col min="7174" max="7174" width="11.42578125" customWidth="1"/>
    <col min="7175" max="7185" width="0" hidden="1" customWidth="1"/>
    <col min="7186" max="7186" width="10.42578125" customWidth="1"/>
    <col min="7187" max="7187" width="9.42578125" bestFit="1" customWidth="1"/>
    <col min="7426" max="7426" width="31.140625" customWidth="1"/>
    <col min="7427" max="7427" width="12.5703125" customWidth="1"/>
    <col min="7428" max="7428" width="11.85546875" customWidth="1"/>
    <col min="7429" max="7429" width="11.140625" customWidth="1"/>
    <col min="7430" max="7430" width="11.42578125" customWidth="1"/>
    <col min="7431" max="7441" width="0" hidden="1" customWidth="1"/>
    <col min="7442" max="7442" width="10.42578125" customWidth="1"/>
    <col min="7443" max="7443" width="9.42578125" bestFit="1" customWidth="1"/>
    <col min="7682" max="7682" width="31.140625" customWidth="1"/>
    <col min="7683" max="7683" width="12.5703125" customWidth="1"/>
    <col min="7684" max="7684" width="11.85546875" customWidth="1"/>
    <col min="7685" max="7685" width="11.140625" customWidth="1"/>
    <col min="7686" max="7686" width="11.42578125" customWidth="1"/>
    <col min="7687" max="7697" width="0" hidden="1" customWidth="1"/>
    <col min="7698" max="7698" width="10.42578125" customWidth="1"/>
    <col min="7699" max="7699" width="9.42578125" bestFit="1" customWidth="1"/>
    <col min="7938" max="7938" width="31.140625" customWidth="1"/>
    <col min="7939" max="7939" width="12.5703125" customWidth="1"/>
    <col min="7940" max="7940" width="11.85546875" customWidth="1"/>
    <col min="7941" max="7941" width="11.140625" customWidth="1"/>
    <col min="7942" max="7942" width="11.42578125" customWidth="1"/>
    <col min="7943" max="7953" width="0" hidden="1" customWidth="1"/>
    <col min="7954" max="7954" width="10.42578125" customWidth="1"/>
    <col min="7955" max="7955" width="9.42578125" bestFit="1" customWidth="1"/>
    <col min="8194" max="8194" width="31.140625" customWidth="1"/>
    <col min="8195" max="8195" width="12.5703125" customWidth="1"/>
    <col min="8196" max="8196" width="11.85546875" customWidth="1"/>
    <col min="8197" max="8197" width="11.140625" customWidth="1"/>
    <col min="8198" max="8198" width="11.42578125" customWidth="1"/>
    <col min="8199" max="8209" width="0" hidden="1" customWidth="1"/>
    <col min="8210" max="8210" width="10.42578125" customWidth="1"/>
    <col min="8211" max="8211" width="9.42578125" bestFit="1" customWidth="1"/>
    <col min="8450" max="8450" width="31.140625" customWidth="1"/>
    <col min="8451" max="8451" width="12.5703125" customWidth="1"/>
    <col min="8452" max="8452" width="11.85546875" customWidth="1"/>
    <col min="8453" max="8453" width="11.140625" customWidth="1"/>
    <col min="8454" max="8454" width="11.42578125" customWidth="1"/>
    <col min="8455" max="8465" width="0" hidden="1" customWidth="1"/>
    <col min="8466" max="8466" width="10.42578125" customWidth="1"/>
    <col min="8467" max="8467" width="9.42578125" bestFit="1" customWidth="1"/>
    <col min="8706" max="8706" width="31.140625" customWidth="1"/>
    <col min="8707" max="8707" width="12.5703125" customWidth="1"/>
    <col min="8708" max="8708" width="11.85546875" customWidth="1"/>
    <col min="8709" max="8709" width="11.140625" customWidth="1"/>
    <col min="8710" max="8710" width="11.42578125" customWidth="1"/>
    <col min="8711" max="8721" width="0" hidden="1" customWidth="1"/>
    <col min="8722" max="8722" width="10.42578125" customWidth="1"/>
    <col min="8723" max="8723" width="9.42578125" bestFit="1" customWidth="1"/>
    <col min="8962" max="8962" width="31.140625" customWidth="1"/>
    <col min="8963" max="8963" width="12.5703125" customWidth="1"/>
    <col min="8964" max="8964" width="11.85546875" customWidth="1"/>
    <col min="8965" max="8965" width="11.140625" customWidth="1"/>
    <col min="8966" max="8966" width="11.42578125" customWidth="1"/>
    <col min="8967" max="8977" width="0" hidden="1" customWidth="1"/>
    <col min="8978" max="8978" width="10.42578125" customWidth="1"/>
    <col min="8979" max="8979" width="9.42578125" bestFit="1" customWidth="1"/>
    <col min="9218" max="9218" width="31.140625" customWidth="1"/>
    <col min="9219" max="9219" width="12.5703125" customWidth="1"/>
    <col min="9220" max="9220" width="11.85546875" customWidth="1"/>
    <col min="9221" max="9221" width="11.140625" customWidth="1"/>
    <col min="9222" max="9222" width="11.42578125" customWidth="1"/>
    <col min="9223" max="9233" width="0" hidden="1" customWidth="1"/>
    <col min="9234" max="9234" width="10.42578125" customWidth="1"/>
    <col min="9235" max="9235" width="9.42578125" bestFit="1" customWidth="1"/>
    <col min="9474" max="9474" width="31.140625" customWidth="1"/>
    <col min="9475" max="9475" width="12.5703125" customWidth="1"/>
    <col min="9476" max="9476" width="11.85546875" customWidth="1"/>
    <col min="9477" max="9477" width="11.140625" customWidth="1"/>
    <col min="9478" max="9478" width="11.42578125" customWidth="1"/>
    <col min="9479" max="9489" width="0" hidden="1" customWidth="1"/>
    <col min="9490" max="9490" width="10.42578125" customWidth="1"/>
    <col min="9491" max="9491" width="9.42578125" bestFit="1" customWidth="1"/>
    <col min="9730" max="9730" width="31.140625" customWidth="1"/>
    <col min="9731" max="9731" width="12.5703125" customWidth="1"/>
    <col min="9732" max="9732" width="11.85546875" customWidth="1"/>
    <col min="9733" max="9733" width="11.140625" customWidth="1"/>
    <col min="9734" max="9734" width="11.42578125" customWidth="1"/>
    <col min="9735" max="9745" width="0" hidden="1" customWidth="1"/>
    <col min="9746" max="9746" width="10.42578125" customWidth="1"/>
    <col min="9747" max="9747" width="9.42578125" bestFit="1" customWidth="1"/>
    <col min="9986" max="9986" width="31.140625" customWidth="1"/>
    <col min="9987" max="9987" width="12.5703125" customWidth="1"/>
    <col min="9988" max="9988" width="11.85546875" customWidth="1"/>
    <col min="9989" max="9989" width="11.140625" customWidth="1"/>
    <col min="9990" max="9990" width="11.42578125" customWidth="1"/>
    <col min="9991" max="10001" width="0" hidden="1" customWidth="1"/>
    <col min="10002" max="10002" width="10.42578125" customWidth="1"/>
    <col min="10003" max="10003" width="9.42578125" bestFit="1" customWidth="1"/>
    <col min="10242" max="10242" width="31.140625" customWidth="1"/>
    <col min="10243" max="10243" width="12.5703125" customWidth="1"/>
    <col min="10244" max="10244" width="11.85546875" customWidth="1"/>
    <col min="10245" max="10245" width="11.140625" customWidth="1"/>
    <col min="10246" max="10246" width="11.42578125" customWidth="1"/>
    <col min="10247" max="10257" width="0" hidden="1" customWidth="1"/>
    <col min="10258" max="10258" width="10.42578125" customWidth="1"/>
    <col min="10259" max="10259" width="9.42578125" bestFit="1" customWidth="1"/>
    <col min="10498" max="10498" width="31.140625" customWidth="1"/>
    <col min="10499" max="10499" width="12.5703125" customWidth="1"/>
    <col min="10500" max="10500" width="11.85546875" customWidth="1"/>
    <col min="10501" max="10501" width="11.140625" customWidth="1"/>
    <col min="10502" max="10502" width="11.42578125" customWidth="1"/>
    <col min="10503" max="10513" width="0" hidden="1" customWidth="1"/>
    <col min="10514" max="10514" width="10.42578125" customWidth="1"/>
    <col min="10515" max="10515" width="9.42578125" bestFit="1" customWidth="1"/>
    <col min="10754" max="10754" width="31.140625" customWidth="1"/>
    <col min="10755" max="10755" width="12.5703125" customWidth="1"/>
    <col min="10756" max="10756" width="11.85546875" customWidth="1"/>
    <col min="10757" max="10757" width="11.140625" customWidth="1"/>
    <col min="10758" max="10758" width="11.42578125" customWidth="1"/>
    <col min="10759" max="10769" width="0" hidden="1" customWidth="1"/>
    <col min="10770" max="10770" width="10.42578125" customWidth="1"/>
    <col min="10771" max="10771" width="9.42578125" bestFit="1" customWidth="1"/>
    <col min="11010" max="11010" width="31.140625" customWidth="1"/>
    <col min="11011" max="11011" width="12.5703125" customWidth="1"/>
    <col min="11012" max="11012" width="11.85546875" customWidth="1"/>
    <col min="11013" max="11013" width="11.140625" customWidth="1"/>
    <col min="11014" max="11014" width="11.42578125" customWidth="1"/>
    <col min="11015" max="11025" width="0" hidden="1" customWidth="1"/>
    <col min="11026" max="11026" width="10.42578125" customWidth="1"/>
    <col min="11027" max="11027" width="9.42578125" bestFit="1" customWidth="1"/>
    <col min="11266" max="11266" width="31.140625" customWidth="1"/>
    <col min="11267" max="11267" width="12.5703125" customWidth="1"/>
    <col min="11268" max="11268" width="11.85546875" customWidth="1"/>
    <col min="11269" max="11269" width="11.140625" customWidth="1"/>
    <col min="11270" max="11270" width="11.42578125" customWidth="1"/>
    <col min="11271" max="11281" width="0" hidden="1" customWidth="1"/>
    <col min="11282" max="11282" width="10.42578125" customWidth="1"/>
    <col min="11283" max="11283" width="9.42578125" bestFit="1" customWidth="1"/>
    <col min="11522" max="11522" width="31.140625" customWidth="1"/>
    <col min="11523" max="11523" width="12.5703125" customWidth="1"/>
    <col min="11524" max="11524" width="11.85546875" customWidth="1"/>
    <col min="11525" max="11525" width="11.140625" customWidth="1"/>
    <col min="11526" max="11526" width="11.42578125" customWidth="1"/>
    <col min="11527" max="11537" width="0" hidden="1" customWidth="1"/>
    <col min="11538" max="11538" width="10.42578125" customWidth="1"/>
    <col min="11539" max="11539" width="9.42578125" bestFit="1" customWidth="1"/>
    <col min="11778" max="11778" width="31.140625" customWidth="1"/>
    <col min="11779" max="11779" width="12.5703125" customWidth="1"/>
    <col min="11780" max="11780" width="11.85546875" customWidth="1"/>
    <col min="11781" max="11781" width="11.140625" customWidth="1"/>
    <col min="11782" max="11782" width="11.42578125" customWidth="1"/>
    <col min="11783" max="11793" width="0" hidden="1" customWidth="1"/>
    <col min="11794" max="11794" width="10.42578125" customWidth="1"/>
    <col min="11795" max="11795" width="9.42578125" bestFit="1" customWidth="1"/>
    <col min="12034" max="12034" width="31.140625" customWidth="1"/>
    <col min="12035" max="12035" width="12.5703125" customWidth="1"/>
    <col min="12036" max="12036" width="11.85546875" customWidth="1"/>
    <col min="12037" max="12037" width="11.140625" customWidth="1"/>
    <col min="12038" max="12038" width="11.42578125" customWidth="1"/>
    <col min="12039" max="12049" width="0" hidden="1" customWidth="1"/>
    <col min="12050" max="12050" width="10.42578125" customWidth="1"/>
    <col min="12051" max="12051" width="9.42578125" bestFit="1" customWidth="1"/>
    <col min="12290" max="12290" width="31.140625" customWidth="1"/>
    <col min="12291" max="12291" width="12.5703125" customWidth="1"/>
    <col min="12292" max="12292" width="11.85546875" customWidth="1"/>
    <col min="12293" max="12293" width="11.140625" customWidth="1"/>
    <col min="12294" max="12294" width="11.42578125" customWidth="1"/>
    <col min="12295" max="12305" width="0" hidden="1" customWidth="1"/>
    <col min="12306" max="12306" width="10.42578125" customWidth="1"/>
    <col min="12307" max="12307" width="9.42578125" bestFit="1" customWidth="1"/>
    <col min="12546" max="12546" width="31.140625" customWidth="1"/>
    <col min="12547" max="12547" width="12.5703125" customWidth="1"/>
    <col min="12548" max="12548" width="11.85546875" customWidth="1"/>
    <col min="12549" max="12549" width="11.140625" customWidth="1"/>
    <col min="12550" max="12550" width="11.42578125" customWidth="1"/>
    <col min="12551" max="12561" width="0" hidden="1" customWidth="1"/>
    <col min="12562" max="12562" width="10.42578125" customWidth="1"/>
    <col min="12563" max="12563" width="9.42578125" bestFit="1" customWidth="1"/>
    <col min="12802" max="12802" width="31.140625" customWidth="1"/>
    <col min="12803" max="12803" width="12.5703125" customWidth="1"/>
    <col min="12804" max="12804" width="11.85546875" customWidth="1"/>
    <col min="12805" max="12805" width="11.140625" customWidth="1"/>
    <col min="12806" max="12806" width="11.42578125" customWidth="1"/>
    <col min="12807" max="12817" width="0" hidden="1" customWidth="1"/>
    <col min="12818" max="12818" width="10.42578125" customWidth="1"/>
    <col min="12819" max="12819" width="9.42578125" bestFit="1" customWidth="1"/>
    <col min="13058" max="13058" width="31.140625" customWidth="1"/>
    <col min="13059" max="13059" width="12.5703125" customWidth="1"/>
    <col min="13060" max="13060" width="11.85546875" customWidth="1"/>
    <col min="13061" max="13061" width="11.140625" customWidth="1"/>
    <col min="13062" max="13062" width="11.42578125" customWidth="1"/>
    <col min="13063" max="13073" width="0" hidden="1" customWidth="1"/>
    <col min="13074" max="13074" width="10.42578125" customWidth="1"/>
    <col min="13075" max="13075" width="9.42578125" bestFit="1" customWidth="1"/>
    <col min="13314" max="13314" width="31.140625" customWidth="1"/>
    <col min="13315" max="13315" width="12.5703125" customWidth="1"/>
    <col min="13316" max="13316" width="11.85546875" customWidth="1"/>
    <col min="13317" max="13317" width="11.140625" customWidth="1"/>
    <col min="13318" max="13318" width="11.42578125" customWidth="1"/>
    <col min="13319" max="13329" width="0" hidden="1" customWidth="1"/>
    <col min="13330" max="13330" width="10.42578125" customWidth="1"/>
    <col min="13331" max="13331" width="9.42578125" bestFit="1" customWidth="1"/>
    <col min="13570" max="13570" width="31.140625" customWidth="1"/>
    <col min="13571" max="13571" width="12.5703125" customWidth="1"/>
    <col min="13572" max="13572" width="11.85546875" customWidth="1"/>
    <col min="13573" max="13573" width="11.140625" customWidth="1"/>
    <col min="13574" max="13574" width="11.42578125" customWidth="1"/>
    <col min="13575" max="13585" width="0" hidden="1" customWidth="1"/>
    <col min="13586" max="13586" width="10.42578125" customWidth="1"/>
    <col min="13587" max="13587" width="9.42578125" bestFit="1" customWidth="1"/>
    <col min="13826" max="13826" width="31.140625" customWidth="1"/>
    <col min="13827" max="13827" width="12.5703125" customWidth="1"/>
    <col min="13828" max="13828" width="11.85546875" customWidth="1"/>
    <col min="13829" max="13829" width="11.140625" customWidth="1"/>
    <col min="13830" max="13830" width="11.42578125" customWidth="1"/>
    <col min="13831" max="13841" width="0" hidden="1" customWidth="1"/>
    <col min="13842" max="13842" width="10.42578125" customWidth="1"/>
    <col min="13843" max="13843" width="9.42578125" bestFit="1" customWidth="1"/>
    <col min="14082" max="14082" width="31.140625" customWidth="1"/>
    <col min="14083" max="14083" width="12.5703125" customWidth="1"/>
    <col min="14084" max="14084" width="11.85546875" customWidth="1"/>
    <col min="14085" max="14085" width="11.140625" customWidth="1"/>
    <col min="14086" max="14086" width="11.42578125" customWidth="1"/>
    <col min="14087" max="14097" width="0" hidden="1" customWidth="1"/>
    <col min="14098" max="14098" width="10.42578125" customWidth="1"/>
    <col min="14099" max="14099" width="9.42578125" bestFit="1" customWidth="1"/>
    <col min="14338" max="14338" width="31.140625" customWidth="1"/>
    <col min="14339" max="14339" width="12.5703125" customWidth="1"/>
    <col min="14340" max="14340" width="11.85546875" customWidth="1"/>
    <col min="14341" max="14341" width="11.140625" customWidth="1"/>
    <col min="14342" max="14342" width="11.42578125" customWidth="1"/>
    <col min="14343" max="14353" width="0" hidden="1" customWidth="1"/>
    <col min="14354" max="14354" width="10.42578125" customWidth="1"/>
    <col min="14355" max="14355" width="9.42578125" bestFit="1" customWidth="1"/>
    <col min="14594" max="14594" width="31.140625" customWidth="1"/>
    <col min="14595" max="14595" width="12.5703125" customWidth="1"/>
    <col min="14596" max="14596" width="11.85546875" customWidth="1"/>
    <col min="14597" max="14597" width="11.140625" customWidth="1"/>
    <col min="14598" max="14598" width="11.42578125" customWidth="1"/>
    <col min="14599" max="14609" width="0" hidden="1" customWidth="1"/>
    <col min="14610" max="14610" width="10.42578125" customWidth="1"/>
    <col min="14611" max="14611" width="9.42578125" bestFit="1" customWidth="1"/>
    <col min="14850" max="14850" width="31.140625" customWidth="1"/>
    <col min="14851" max="14851" width="12.5703125" customWidth="1"/>
    <col min="14852" max="14852" width="11.85546875" customWidth="1"/>
    <col min="14853" max="14853" width="11.140625" customWidth="1"/>
    <col min="14854" max="14854" width="11.42578125" customWidth="1"/>
    <col min="14855" max="14865" width="0" hidden="1" customWidth="1"/>
    <col min="14866" max="14866" width="10.42578125" customWidth="1"/>
    <col min="14867" max="14867" width="9.42578125" bestFit="1" customWidth="1"/>
    <col min="15106" max="15106" width="31.140625" customWidth="1"/>
    <col min="15107" max="15107" width="12.5703125" customWidth="1"/>
    <col min="15108" max="15108" width="11.85546875" customWidth="1"/>
    <col min="15109" max="15109" width="11.140625" customWidth="1"/>
    <col min="15110" max="15110" width="11.42578125" customWidth="1"/>
    <col min="15111" max="15121" width="0" hidden="1" customWidth="1"/>
    <col min="15122" max="15122" width="10.42578125" customWidth="1"/>
    <col min="15123" max="15123" width="9.42578125" bestFit="1" customWidth="1"/>
    <col min="15362" max="15362" width="31.140625" customWidth="1"/>
    <col min="15363" max="15363" width="12.5703125" customWidth="1"/>
    <col min="15364" max="15364" width="11.85546875" customWidth="1"/>
    <col min="15365" max="15365" width="11.140625" customWidth="1"/>
    <col min="15366" max="15366" width="11.42578125" customWidth="1"/>
    <col min="15367" max="15377" width="0" hidden="1" customWidth="1"/>
    <col min="15378" max="15378" width="10.42578125" customWidth="1"/>
    <col min="15379" max="15379" width="9.42578125" bestFit="1" customWidth="1"/>
    <col min="15618" max="15618" width="31.140625" customWidth="1"/>
    <col min="15619" max="15619" width="12.5703125" customWidth="1"/>
    <col min="15620" max="15620" width="11.85546875" customWidth="1"/>
    <col min="15621" max="15621" width="11.140625" customWidth="1"/>
    <col min="15622" max="15622" width="11.42578125" customWidth="1"/>
    <col min="15623" max="15633" width="0" hidden="1" customWidth="1"/>
    <col min="15634" max="15634" width="10.42578125" customWidth="1"/>
    <col min="15635" max="15635" width="9.42578125" bestFit="1" customWidth="1"/>
    <col min="15874" max="15874" width="31.140625" customWidth="1"/>
    <col min="15875" max="15875" width="12.5703125" customWidth="1"/>
    <col min="15876" max="15876" width="11.85546875" customWidth="1"/>
    <col min="15877" max="15877" width="11.140625" customWidth="1"/>
    <col min="15878" max="15878" width="11.42578125" customWidth="1"/>
    <col min="15879" max="15889" width="0" hidden="1" customWidth="1"/>
    <col min="15890" max="15890" width="10.42578125" customWidth="1"/>
    <col min="15891" max="15891" width="9.42578125" bestFit="1" customWidth="1"/>
    <col min="16130" max="16130" width="31.140625" customWidth="1"/>
    <col min="16131" max="16131" width="12.5703125" customWidth="1"/>
    <col min="16132" max="16132" width="11.85546875" customWidth="1"/>
    <col min="16133" max="16133" width="11.140625" customWidth="1"/>
    <col min="16134" max="16134" width="11.42578125" customWidth="1"/>
    <col min="16135" max="16145" width="0" hidden="1" customWidth="1"/>
    <col min="16146" max="16146" width="10.42578125" customWidth="1"/>
    <col min="16147" max="16147" width="9.42578125" bestFit="1" customWidth="1"/>
  </cols>
  <sheetData>
    <row r="2" spans="1:18" ht="18" customHeight="1" x14ac:dyDescent="0.25">
      <c r="A2" s="56">
        <v>9</v>
      </c>
      <c r="B2" s="57" t="s">
        <v>95</v>
      </c>
      <c r="C2" s="57"/>
      <c r="D2" s="40" t="s">
        <v>60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5" customHeight="1" x14ac:dyDescent="0.25">
      <c r="B3" s="57" t="s">
        <v>121</v>
      </c>
      <c r="C3" s="57"/>
      <c r="D3" s="40" t="s">
        <v>3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3.5" customHeight="1" x14ac:dyDescent="0.25">
      <c r="B4" s="57" t="s">
        <v>62</v>
      </c>
      <c r="C4" s="57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20.25" customHeight="1" x14ac:dyDescent="0.25">
      <c r="B5" s="57" t="s">
        <v>63</v>
      </c>
      <c r="C5" s="57"/>
      <c r="D5" s="55" t="s">
        <v>58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7" spans="1:18" ht="24" customHeight="1" x14ac:dyDescent="0.25">
      <c r="A7" s="37" t="s">
        <v>4</v>
      </c>
      <c r="B7" s="37" t="s">
        <v>45</v>
      </c>
      <c r="C7" s="38" t="s">
        <v>6</v>
      </c>
      <c r="D7" s="38" t="s">
        <v>7</v>
      </c>
      <c r="E7" s="38" t="s">
        <v>8</v>
      </c>
      <c r="F7" s="42" t="s">
        <v>9</v>
      </c>
      <c r="G7" s="76" t="s">
        <v>10</v>
      </c>
      <c r="H7" s="77"/>
      <c r="I7" s="77"/>
      <c r="J7" s="77"/>
      <c r="K7" s="77"/>
      <c r="L7" s="78"/>
      <c r="M7" s="76" t="s">
        <v>11</v>
      </c>
      <c r="N7" s="77"/>
      <c r="O7" s="77"/>
      <c r="P7" s="77"/>
      <c r="Q7" s="78"/>
      <c r="R7" s="44" t="s">
        <v>12</v>
      </c>
    </row>
    <row r="8" spans="1:18" ht="79.5" customHeight="1" x14ac:dyDescent="0.25">
      <c r="A8" s="37"/>
      <c r="B8" s="37"/>
      <c r="C8" s="37"/>
      <c r="D8" s="37"/>
      <c r="E8" s="37"/>
      <c r="F8" s="58"/>
      <c r="G8" s="36" t="s">
        <v>13</v>
      </c>
      <c r="H8" s="36" t="s">
        <v>14</v>
      </c>
      <c r="I8" s="36" t="s">
        <v>15</v>
      </c>
      <c r="J8" s="36" t="s">
        <v>16</v>
      </c>
      <c r="K8" s="36" t="s">
        <v>17</v>
      </c>
      <c r="L8" s="36" t="s">
        <v>18</v>
      </c>
      <c r="M8" s="36" t="s">
        <v>19</v>
      </c>
      <c r="N8" s="36" t="s">
        <v>20</v>
      </c>
      <c r="O8" s="36" t="s">
        <v>21</v>
      </c>
      <c r="P8" s="36" t="s">
        <v>22</v>
      </c>
      <c r="Q8" s="36" t="s">
        <v>23</v>
      </c>
      <c r="R8" s="44"/>
    </row>
    <row r="9" spans="1:18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  <c r="P9" s="5">
        <v>16</v>
      </c>
      <c r="Q9" s="5">
        <v>17</v>
      </c>
      <c r="R9" s="5">
        <v>18</v>
      </c>
    </row>
    <row r="10" spans="1:18" ht="15.75" x14ac:dyDescent="0.25">
      <c r="A10" s="6"/>
      <c r="B10" s="36" t="s">
        <v>150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5.75" x14ac:dyDescent="0.25">
      <c r="A11" s="6"/>
      <c r="B11" s="36" t="s">
        <v>25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5.75" x14ac:dyDescent="0.25">
      <c r="A12" s="6">
        <v>185</v>
      </c>
      <c r="B12" s="59" t="s">
        <v>115</v>
      </c>
      <c r="C12" s="60">
        <v>150</v>
      </c>
      <c r="D12" s="60">
        <v>2.4</v>
      </c>
      <c r="E12" s="60">
        <v>3.82</v>
      </c>
      <c r="F12" s="60">
        <v>16.100000000000001</v>
      </c>
      <c r="G12" s="60">
        <v>78.099999999999994</v>
      </c>
      <c r="H12" s="60">
        <v>31.2</v>
      </c>
      <c r="I12" s="60">
        <v>6.5</v>
      </c>
      <c r="J12" s="60">
        <v>4.2</v>
      </c>
      <c r="K12" s="60">
        <v>21.1</v>
      </c>
      <c r="L12" s="60">
        <v>0.24</v>
      </c>
      <c r="M12" s="61">
        <v>20</v>
      </c>
      <c r="N12" s="61">
        <v>0.03</v>
      </c>
      <c r="O12" s="61">
        <v>0.01</v>
      </c>
      <c r="P12" s="61">
        <v>0.27</v>
      </c>
      <c r="Q12" s="61"/>
      <c r="R12" s="60">
        <v>108</v>
      </c>
    </row>
    <row r="13" spans="1:18" s="1" customFormat="1" x14ac:dyDescent="0.2">
      <c r="A13" s="6">
        <v>395</v>
      </c>
      <c r="B13" s="62" t="s">
        <v>66</v>
      </c>
      <c r="C13" s="60">
        <v>150</v>
      </c>
      <c r="D13" s="60">
        <v>2.34</v>
      </c>
      <c r="E13" s="60">
        <v>2</v>
      </c>
      <c r="F13" s="60">
        <v>10.63</v>
      </c>
      <c r="G13" s="60">
        <v>37.6</v>
      </c>
      <c r="H13" s="60">
        <v>109.7</v>
      </c>
      <c r="I13" s="60">
        <v>94.3</v>
      </c>
      <c r="J13" s="60">
        <v>10.5</v>
      </c>
      <c r="K13" s="60">
        <v>67.5</v>
      </c>
      <c r="L13" s="60">
        <v>0.1</v>
      </c>
      <c r="M13" s="60">
        <v>15</v>
      </c>
      <c r="N13" s="61">
        <v>0.03</v>
      </c>
      <c r="O13" s="61">
        <v>0.113</v>
      </c>
      <c r="P13" s="61">
        <v>7.4999999999999997E-2</v>
      </c>
      <c r="Q13" s="61">
        <v>0.98</v>
      </c>
      <c r="R13" s="60">
        <v>70</v>
      </c>
    </row>
    <row r="14" spans="1:18" ht="15.75" x14ac:dyDescent="0.25">
      <c r="A14" s="6">
        <v>1</v>
      </c>
      <c r="B14" s="59" t="s">
        <v>147</v>
      </c>
      <c r="C14" s="60">
        <v>26</v>
      </c>
      <c r="D14" s="60">
        <v>1.65</v>
      </c>
      <c r="E14" s="60">
        <v>5.17</v>
      </c>
      <c r="F14" s="60">
        <v>10</v>
      </c>
      <c r="G14" s="60">
        <v>79.599999999999994</v>
      </c>
      <c r="H14" s="60">
        <v>29.38</v>
      </c>
      <c r="I14" s="60">
        <v>6.36</v>
      </c>
      <c r="J14" s="60">
        <v>6.78</v>
      </c>
      <c r="K14" s="60">
        <v>19.93</v>
      </c>
      <c r="L14" s="60">
        <v>0.42</v>
      </c>
      <c r="M14" s="61">
        <v>27.39</v>
      </c>
      <c r="N14" s="61">
        <v>3.4000000000000002E-2</v>
      </c>
      <c r="O14" s="61">
        <v>2.1000000000000001E-2</v>
      </c>
      <c r="P14" s="61">
        <v>0.33</v>
      </c>
      <c r="Q14" s="61"/>
      <c r="R14" s="60">
        <v>93.15</v>
      </c>
    </row>
    <row r="15" spans="1:18" ht="14.25" customHeight="1" x14ac:dyDescent="0.25">
      <c r="A15" s="6"/>
      <c r="B15" s="59" t="s">
        <v>26</v>
      </c>
      <c r="C15" s="60">
        <v>20</v>
      </c>
      <c r="D15" s="60"/>
      <c r="E15" s="60"/>
      <c r="F15" s="60"/>
      <c r="G15" s="60"/>
      <c r="H15" s="60"/>
      <c r="I15" s="60"/>
      <c r="J15" s="60"/>
      <c r="K15" s="60"/>
      <c r="L15" s="60"/>
      <c r="M15" s="61"/>
      <c r="N15" s="61"/>
      <c r="O15" s="61"/>
      <c r="P15" s="61"/>
      <c r="Q15" s="61"/>
      <c r="R15" s="60"/>
    </row>
    <row r="16" spans="1:18" ht="14.25" customHeight="1" x14ac:dyDescent="0.25">
      <c r="A16" s="6"/>
      <c r="B16" s="59" t="s">
        <v>151</v>
      </c>
      <c r="C16" s="60">
        <v>6</v>
      </c>
      <c r="D16" s="60"/>
      <c r="E16" s="60"/>
      <c r="F16" s="60"/>
      <c r="G16" s="60"/>
      <c r="H16" s="60"/>
      <c r="I16" s="60"/>
      <c r="J16" s="60"/>
      <c r="K16" s="60"/>
      <c r="L16" s="60"/>
      <c r="M16" s="61"/>
      <c r="N16" s="61"/>
      <c r="O16" s="61"/>
      <c r="P16" s="61"/>
      <c r="Q16" s="61"/>
      <c r="R16" s="60"/>
    </row>
    <row r="17" spans="1:18" ht="15.75" x14ac:dyDescent="0.25">
      <c r="A17" s="6">
        <v>7</v>
      </c>
      <c r="B17" s="16" t="s">
        <v>28</v>
      </c>
      <c r="C17" s="60">
        <v>7</v>
      </c>
      <c r="D17" s="60">
        <v>1.84</v>
      </c>
      <c r="E17" s="60">
        <v>1.86</v>
      </c>
      <c r="F17" s="60"/>
      <c r="G17" s="60">
        <v>77</v>
      </c>
      <c r="H17" s="60">
        <v>7</v>
      </c>
      <c r="I17" s="60">
        <v>70</v>
      </c>
      <c r="J17" s="60">
        <v>3.85</v>
      </c>
      <c r="K17" s="60">
        <v>42</v>
      </c>
      <c r="L17" s="60">
        <v>0.49</v>
      </c>
      <c r="M17" s="61">
        <v>14.7</v>
      </c>
      <c r="N17" s="61">
        <v>0</v>
      </c>
      <c r="O17" s="61">
        <v>2.8000000000000001E-2</v>
      </c>
      <c r="P17" s="61">
        <v>1.4E-2</v>
      </c>
      <c r="Q17" s="61">
        <v>4.9000000000000002E-2</v>
      </c>
      <c r="R17" s="60">
        <v>23.8</v>
      </c>
    </row>
    <row r="18" spans="1:18" ht="15.75" x14ac:dyDescent="0.25">
      <c r="A18" s="6"/>
      <c r="B18" s="65" t="s">
        <v>30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61"/>
      <c r="O18" s="61"/>
      <c r="P18" s="61"/>
      <c r="Q18" s="61"/>
      <c r="R18" s="60"/>
    </row>
    <row r="19" spans="1:18" ht="15.75" x14ac:dyDescent="0.25">
      <c r="A19" s="6"/>
      <c r="B19" s="6" t="s">
        <v>152</v>
      </c>
      <c r="C19" s="60">
        <v>100</v>
      </c>
      <c r="D19" s="60"/>
      <c r="E19" s="60"/>
      <c r="F19" s="60">
        <v>13</v>
      </c>
      <c r="G19" s="60"/>
      <c r="H19" s="60"/>
      <c r="I19" s="60"/>
      <c r="J19" s="60"/>
      <c r="K19" s="60"/>
      <c r="L19" s="60"/>
      <c r="M19" s="61"/>
      <c r="N19" s="61"/>
      <c r="O19" s="61"/>
      <c r="P19" s="61"/>
      <c r="Q19" s="61"/>
      <c r="R19" s="60">
        <v>90</v>
      </c>
    </row>
    <row r="20" spans="1:18" ht="15.75" x14ac:dyDescent="0.25">
      <c r="A20" s="6"/>
      <c r="B20" s="6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1"/>
      <c r="N20" s="61"/>
      <c r="O20" s="61"/>
      <c r="P20" s="61"/>
      <c r="Q20" s="61"/>
      <c r="R20" s="60"/>
    </row>
    <row r="21" spans="1:18" ht="15.75" x14ac:dyDescent="0.25">
      <c r="A21" s="6"/>
      <c r="B21" s="66" t="s">
        <v>31</v>
      </c>
      <c r="C21" s="60">
        <f>SUM(C12:C14)+C17+C19</f>
        <v>433</v>
      </c>
      <c r="D21" s="60">
        <f>SUM(D12:D20)</f>
        <v>8.23</v>
      </c>
      <c r="E21" s="60">
        <f t="shared" ref="E21:R21" si="0">SUM(E12:E20)</f>
        <v>12.85</v>
      </c>
      <c r="F21" s="60">
        <f t="shared" si="0"/>
        <v>49.730000000000004</v>
      </c>
      <c r="G21" s="60">
        <f t="shared" si="0"/>
        <v>272.29999999999995</v>
      </c>
      <c r="H21" s="60">
        <f t="shared" si="0"/>
        <v>177.28</v>
      </c>
      <c r="I21" s="60">
        <f t="shared" si="0"/>
        <v>177.16</v>
      </c>
      <c r="J21" s="60">
        <f t="shared" si="0"/>
        <v>25.330000000000002</v>
      </c>
      <c r="K21" s="60">
        <f t="shared" si="0"/>
        <v>150.53</v>
      </c>
      <c r="L21" s="60">
        <f t="shared" si="0"/>
        <v>1.25</v>
      </c>
      <c r="M21" s="60">
        <f t="shared" si="0"/>
        <v>77.09</v>
      </c>
      <c r="N21" s="60">
        <f t="shared" si="0"/>
        <v>9.4E-2</v>
      </c>
      <c r="O21" s="60">
        <f t="shared" si="0"/>
        <v>0.17199999999999999</v>
      </c>
      <c r="P21" s="60">
        <f t="shared" si="0"/>
        <v>0.68900000000000006</v>
      </c>
      <c r="Q21" s="60">
        <f t="shared" si="0"/>
        <v>1.0289999999999999</v>
      </c>
      <c r="R21" s="60">
        <f t="shared" si="0"/>
        <v>384.95</v>
      </c>
    </row>
    <row r="22" spans="1:18" ht="15.75" customHeight="1" x14ac:dyDescent="0.25">
      <c r="A22" s="6"/>
      <c r="B22" s="6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1"/>
      <c r="O22" s="61"/>
      <c r="P22" s="61"/>
      <c r="Q22" s="61"/>
      <c r="R22" s="60"/>
    </row>
    <row r="23" spans="1:18" ht="15.75" x14ac:dyDescent="0.25">
      <c r="A23" s="6"/>
      <c r="B23" s="36" t="s">
        <v>32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  <c r="N23" s="61"/>
      <c r="O23" s="61"/>
      <c r="P23" s="61"/>
      <c r="Q23" s="61"/>
      <c r="R23" s="60"/>
    </row>
    <row r="24" spans="1:18" s="1" customFormat="1" ht="15" customHeight="1" x14ac:dyDescent="0.2">
      <c r="A24" s="6">
        <v>13</v>
      </c>
      <c r="B24" s="59" t="s">
        <v>108</v>
      </c>
      <c r="C24" s="67">
        <v>35</v>
      </c>
      <c r="D24" s="67">
        <v>0.5</v>
      </c>
      <c r="E24" s="67">
        <v>1.78</v>
      </c>
      <c r="F24" s="67">
        <v>3.07</v>
      </c>
      <c r="G24" s="67">
        <v>164.72</v>
      </c>
      <c r="H24" s="67">
        <v>227.2</v>
      </c>
      <c r="I24" s="67">
        <v>29.46</v>
      </c>
      <c r="J24" s="67">
        <v>24.82</v>
      </c>
      <c r="K24" s="67">
        <v>49.64</v>
      </c>
      <c r="L24" s="67">
        <v>0.99</v>
      </c>
      <c r="M24" s="68">
        <v>468</v>
      </c>
      <c r="N24" s="68">
        <v>9.6000000000000002E-2</v>
      </c>
      <c r="O24" s="68">
        <v>0.13</v>
      </c>
      <c r="P24" s="68">
        <v>0.99</v>
      </c>
      <c r="Q24" s="68">
        <v>1.7000000000000001E-2</v>
      </c>
      <c r="R24" s="67">
        <v>30.67</v>
      </c>
    </row>
    <row r="25" spans="1:18" ht="15" customHeight="1" x14ac:dyDescent="0.25">
      <c r="A25" s="6">
        <v>67</v>
      </c>
      <c r="B25" s="59" t="s">
        <v>153</v>
      </c>
      <c r="C25" s="67">
        <v>150</v>
      </c>
      <c r="D25" s="67">
        <v>4.08</v>
      </c>
      <c r="E25" s="67">
        <v>2.89</v>
      </c>
      <c r="F25" s="67">
        <v>4</v>
      </c>
      <c r="G25" s="67">
        <v>65.099999999999994</v>
      </c>
      <c r="H25" s="67">
        <v>157</v>
      </c>
      <c r="I25" s="67">
        <v>30</v>
      </c>
      <c r="J25" s="67">
        <v>10.7</v>
      </c>
      <c r="K25" s="67">
        <v>22.2</v>
      </c>
      <c r="L25" s="67">
        <v>0.47</v>
      </c>
      <c r="M25" s="68"/>
      <c r="N25" s="68">
        <v>0.02</v>
      </c>
      <c r="O25" s="68">
        <v>1.9E-2</v>
      </c>
      <c r="P25" s="68">
        <v>0.36</v>
      </c>
      <c r="Q25" s="68">
        <v>12.01</v>
      </c>
      <c r="R25" s="67">
        <v>76.2</v>
      </c>
    </row>
    <row r="26" spans="1:18" ht="15.75" x14ac:dyDescent="0.25">
      <c r="A26" s="6"/>
      <c r="B26" s="62" t="s">
        <v>53</v>
      </c>
      <c r="C26" s="67">
        <v>9</v>
      </c>
      <c r="D26" s="67">
        <v>0.23</v>
      </c>
      <c r="E26" s="67">
        <v>1.35</v>
      </c>
      <c r="F26" s="67">
        <v>0.32</v>
      </c>
      <c r="G26" s="67"/>
      <c r="H26" s="67"/>
      <c r="I26" s="67"/>
      <c r="J26" s="67"/>
      <c r="K26" s="67"/>
      <c r="L26" s="67"/>
      <c r="M26" s="68"/>
      <c r="N26" s="68"/>
      <c r="O26" s="68"/>
      <c r="P26" s="68"/>
      <c r="Q26" s="68"/>
      <c r="R26" s="67">
        <v>14.4</v>
      </c>
    </row>
    <row r="27" spans="1:18" ht="18" customHeight="1" x14ac:dyDescent="0.25">
      <c r="A27" s="6">
        <v>286</v>
      </c>
      <c r="B27" s="59" t="s">
        <v>154</v>
      </c>
      <c r="C27" s="60">
        <v>70</v>
      </c>
      <c r="D27" s="60">
        <v>49.09</v>
      </c>
      <c r="E27" s="60">
        <v>5.22</v>
      </c>
      <c r="F27" s="60">
        <v>6.11</v>
      </c>
      <c r="G27" s="60">
        <v>174.36</v>
      </c>
      <c r="H27" s="60">
        <v>107.33</v>
      </c>
      <c r="I27" s="60">
        <v>16.7</v>
      </c>
      <c r="J27" s="60">
        <v>10.94</v>
      </c>
      <c r="K27" s="60">
        <v>52.79</v>
      </c>
      <c r="L27" s="60">
        <v>0.51800000000000002</v>
      </c>
      <c r="M27" s="61">
        <v>20.18</v>
      </c>
      <c r="N27" s="61">
        <v>2.7E-2</v>
      </c>
      <c r="O27" s="61">
        <v>0.03</v>
      </c>
      <c r="P27" s="61">
        <v>0.99</v>
      </c>
      <c r="Q27" s="61">
        <v>0.42</v>
      </c>
      <c r="R27" s="60">
        <v>90.03</v>
      </c>
    </row>
    <row r="28" spans="1:18" ht="18" customHeight="1" x14ac:dyDescent="0.25">
      <c r="A28" s="6">
        <v>354</v>
      </c>
      <c r="B28" s="59" t="s">
        <v>155</v>
      </c>
      <c r="C28" s="67">
        <v>15</v>
      </c>
      <c r="D28" s="67">
        <v>0.22</v>
      </c>
      <c r="E28" s="67">
        <v>1.92</v>
      </c>
      <c r="F28" s="67">
        <v>0.33</v>
      </c>
      <c r="G28" s="67">
        <v>32</v>
      </c>
      <c r="H28" s="67">
        <v>17.3</v>
      </c>
      <c r="I28" s="67">
        <v>2.36</v>
      </c>
      <c r="J28" s="67">
        <v>1.75</v>
      </c>
      <c r="K28" s="67">
        <v>3.65</v>
      </c>
      <c r="L28" s="67">
        <v>2E-3</v>
      </c>
      <c r="M28" s="68">
        <v>2E-3</v>
      </c>
      <c r="N28" s="68">
        <v>3.0000000000000001E-3</v>
      </c>
      <c r="O28" s="68">
        <v>3.5000000000000003E-2</v>
      </c>
      <c r="P28" s="68">
        <v>0.56000000000000005</v>
      </c>
      <c r="Q28" s="68">
        <v>0.23</v>
      </c>
      <c r="R28" s="67">
        <v>25</v>
      </c>
    </row>
    <row r="29" spans="1:18" ht="19.5" customHeight="1" x14ac:dyDescent="0.25">
      <c r="A29" s="6">
        <v>321</v>
      </c>
      <c r="B29" s="62" t="s">
        <v>156</v>
      </c>
      <c r="C29" s="60">
        <v>130</v>
      </c>
      <c r="D29" s="60">
        <v>2.65</v>
      </c>
      <c r="E29" s="60">
        <v>4.1500000000000004</v>
      </c>
      <c r="F29" s="60">
        <v>17.66</v>
      </c>
      <c r="G29" s="60">
        <v>4.8</v>
      </c>
      <c r="H29" s="60">
        <v>561.4</v>
      </c>
      <c r="I29" s="60">
        <v>32</v>
      </c>
      <c r="J29" s="60">
        <v>24.2</v>
      </c>
      <c r="K29" s="60">
        <v>74.900000000000006</v>
      </c>
      <c r="L29" s="60">
        <v>0.87</v>
      </c>
      <c r="M29" s="61">
        <v>22</v>
      </c>
      <c r="N29" s="61">
        <v>0.12</v>
      </c>
      <c r="O29" s="61">
        <v>0.12</v>
      </c>
      <c r="P29" s="61">
        <v>1.17</v>
      </c>
      <c r="Q29" s="61">
        <v>15.7</v>
      </c>
      <c r="R29" s="60">
        <v>118.8</v>
      </c>
    </row>
    <row r="30" spans="1:18" ht="15.75" x14ac:dyDescent="0.25">
      <c r="A30" s="6">
        <v>376</v>
      </c>
      <c r="B30" s="62" t="s">
        <v>36</v>
      </c>
      <c r="C30" s="60">
        <v>150</v>
      </c>
      <c r="D30" s="60">
        <v>0.33</v>
      </c>
      <c r="E30" s="60"/>
      <c r="F30" s="60">
        <v>20.7</v>
      </c>
      <c r="G30" s="60">
        <v>1.87</v>
      </c>
      <c r="H30" s="60">
        <v>42.3</v>
      </c>
      <c r="I30" s="60">
        <v>23.85</v>
      </c>
      <c r="J30" s="60">
        <v>4.5</v>
      </c>
      <c r="K30" s="60">
        <v>11.55</v>
      </c>
      <c r="L30" s="60">
        <v>0.94</v>
      </c>
      <c r="M30" s="61"/>
      <c r="N30" s="61">
        <v>1E-3</v>
      </c>
      <c r="O30" s="61">
        <v>4.0000000000000001E-3</v>
      </c>
      <c r="P30" s="61">
        <v>0.105</v>
      </c>
      <c r="Q30" s="61">
        <v>0.3</v>
      </c>
      <c r="R30" s="60">
        <v>85.6</v>
      </c>
    </row>
    <row r="31" spans="1:18" ht="15.75" x14ac:dyDescent="0.25">
      <c r="A31" s="6">
        <v>1</v>
      </c>
      <c r="B31" s="62" t="s">
        <v>37</v>
      </c>
      <c r="C31" s="60">
        <v>35</v>
      </c>
      <c r="D31" s="60">
        <v>2.2999999999999998</v>
      </c>
      <c r="E31" s="60"/>
      <c r="F31" s="60">
        <v>11.7</v>
      </c>
      <c r="G31" s="60">
        <v>214.7</v>
      </c>
      <c r="H31" s="60">
        <v>85.36</v>
      </c>
      <c r="I31" s="60">
        <v>12.35</v>
      </c>
      <c r="J31" s="60">
        <v>16.5</v>
      </c>
      <c r="K31" s="60">
        <v>55.6</v>
      </c>
      <c r="L31" s="60">
        <v>1.37</v>
      </c>
      <c r="M31" s="61"/>
      <c r="N31" s="61">
        <v>0.06</v>
      </c>
      <c r="O31" s="61">
        <v>2.5999999999999999E-2</v>
      </c>
      <c r="P31" s="61">
        <v>0.24</v>
      </c>
      <c r="Q31" s="61"/>
      <c r="R31" s="60">
        <v>61.2</v>
      </c>
    </row>
    <row r="32" spans="1:18" ht="15.75" x14ac:dyDescent="0.25">
      <c r="A32" s="6"/>
      <c r="B32" s="6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1"/>
      <c r="N32" s="61"/>
      <c r="O32" s="61"/>
      <c r="P32" s="61"/>
      <c r="Q32" s="61"/>
      <c r="R32" s="70">
        <v>129</v>
      </c>
    </row>
    <row r="33" spans="1:18" ht="15.75" x14ac:dyDescent="0.25">
      <c r="A33" s="6"/>
      <c r="B33" s="66" t="s">
        <v>38</v>
      </c>
      <c r="C33" s="60">
        <f>SUM(C24:C32)</f>
        <v>594</v>
      </c>
      <c r="D33" s="60">
        <f t="shared" ref="D33:R33" si="1">SUM(D24:D32)</f>
        <v>59.4</v>
      </c>
      <c r="E33" s="60">
        <f t="shared" si="1"/>
        <v>17.309999999999999</v>
      </c>
      <c r="F33" s="60">
        <f t="shared" si="1"/>
        <v>63.89</v>
      </c>
      <c r="G33" s="60">
        <f t="shared" si="1"/>
        <v>657.55</v>
      </c>
      <c r="H33" s="60">
        <f t="shared" si="1"/>
        <v>1197.8899999999999</v>
      </c>
      <c r="I33" s="60">
        <f t="shared" si="1"/>
        <v>146.72</v>
      </c>
      <c r="J33" s="60">
        <f t="shared" si="1"/>
        <v>93.41</v>
      </c>
      <c r="K33" s="60">
        <f t="shared" si="1"/>
        <v>270.33000000000004</v>
      </c>
      <c r="L33" s="60">
        <f t="shared" si="1"/>
        <v>5.16</v>
      </c>
      <c r="M33" s="60">
        <f t="shared" si="1"/>
        <v>510.18200000000002</v>
      </c>
      <c r="N33" s="60">
        <f t="shared" si="1"/>
        <v>0.32700000000000001</v>
      </c>
      <c r="O33" s="60">
        <f t="shared" si="1"/>
        <v>0.36399999999999999</v>
      </c>
      <c r="P33" s="60">
        <f t="shared" si="1"/>
        <v>4.4150000000000009</v>
      </c>
      <c r="Q33" s="60">
        <f t="shared" si="1"/>
        <v>28.677</v>
      </c>
      <c r="R33" s="60">
        <f t="shared" si="1"/>
        <v>630.90000000000009</v>
      </c>
    </row>
    <row r="34" spans="1:18" ht="15.75" x14ac:dyDescent="0.25">
      <c r="A34" s="6"/>
      <c r="B34" s="65" t="s">
        <v>39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  <c r="N34" s="61"/>
      <c r="O34" s="61"/>
      <c r="P34" s="61"/>
      <c r="Q34" s="61"/>
      <c r="R34" s="60"/>
    </row>
    <row r="35" spans="1:18" ht="28.5" customHeight="1" x14ac:dyDescent="0.25">
      <c r="A35" s="6">
        <v>240</v>
      </c>
      <c r="B35" s="59" t="s">
        <v>157</v>
      </c>
      <c r="C35" s="60">
        <v>90</v>
      </c>
      <c r="D35" s="60">
        <v>14.6</v>
      </c>
      <c r="E35" s="60">
        <v>19.8</v>
      </c>
      <c r="F35" s="60">
        <v>11.25</v>
      </c>
      <c r="G35" s="60">
        <v>64.599999999999994</v>
      </c>
      <c r="H35" s="60">
        <v>124</v>
      </c>
      <c r="I35" s="60">
        <v>147.4</v>
      </c>
      <c r="J35" s="60">
        <v>22.2</v>
      </c>
      <c r="K35" s="60">
        <v>110.4</v>
      </c>
      <c r="L35" s="60">
        <v>0.7</v>
      </c>
      <c r="M35" s="61">
        <v>74</v>
      </c>
      <c r="N35" s="61">
        <v>0.06</v>
      </c>
      <c r="O35" s="61">
        <v>0.26</v>
      </c>
      <c r="P35" s="61">
        <v>0.52</v>
      </c>
      <c r="Q35" s="61">
        <v>0.24</v>
      </c>
      <c r="R35" s="60">
        <v>195.3</v>
      </c>
    </row>
    <row r="36" spans="1:18" s="1" customFormat="1" ht="15" customHeight="1" x14ac:dyDescent="0.2">
      <c r="A36" s="6"/>
      <c r="B36" s="6" t="s">
        <v>92</v>
      </c>
      <c r="C36" s="60">
        <v>25</v>
      </c>
      <c r="D36" s="60">
        <v>1</v>
      </c>
      <c r="E36" s="60">
        <v>1.7</v>
      </c>
      <c r="F36" s="60">
        <v>11.2</v>
      </c>
      <c r="G36" s="60"/>
      <c r="H36" s="60"/>
      <c r="I36" s="60"/>
      <c r="J36" s="60"/>
      <c r="K36" s="60"/>
      <c r="L36" s="60"/>
      <c r="M36" s="61"/>
      <c r="N36" s="61"/>
      <c r="O36" s="61"/>
      <c r="P36" s="61"/>
      <c r="Q36" s="61"/>
      <c r="R36" s="60">
        <v>64</v>
      </c>
    </row>
    <row r="37" spans="1:18" s="1" customFormat="1" ht="15" customHeight="1" x14ac:dyDescent="0.2">
      <c r="A37" s="6">
        <v>393</v>
      </c>
      <c r="B37" s="62" t="s">
        <v>29</v>
      </c>
      <c r="C37" s="60">
        <v>150</v>
      </c>
      <c r="D37" s="60">
        <v>7.0000000000000007E-2</v>
      </c>
      <c r="E37" s="60">
        <v>1.2999999999999999E-2</v>
      </c>
      <c r="F37" s="60">
        <v>7.1</v>
      </c>
      <c r="G37" s="60">
        <v>0.04</v>
      </c>
      <c r="H37" s="60">
        <v>0.6</v>
      </c>
      <c r="I37" s="60">
        <v>10.9</v>
      </c>
      <c r="J37" s="60">
        <v>9.4</v>
      </c>
      <c r="K37" s="60">
        <v>1.3</v>
      </c>
      <c r="L37" s="60">
        <v>2.4</v>
      </c>
      <c r="M37" s="61"/>
      <c r="N37" s="61"/>
      <c r="O37" s="61">
        <v>0</v>
      </c>
      <c r="P37" s="61">
        <v>2.5999999999999999E-2</v>
      </c>
      <c r="Q37" s="71">
        <v>1.42</v>
      </c>
      <c r="R37" s="60">
        <v>29</v>
      </c>
    </row>
    <row r="38" spans="1:18" ht="15.75" x14ac:dyDescent="0.25">
      <c r="A38" s="6"/>
      <c r="B38" s="6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1"/>
      <c r="N38" s="61"/>
      <c r="O38" s="61"/>
      <c r="P38" s="61"/>
      <c r="Q38" s="61"/>
      <c r="R38" s="60"/>
    </row>
    <row r="39" spans="1:18" ht="15.75" x14ac:dyDescent="0.25">
      <c r="A39" s="6"/>
      <c r="B39" s="66" t="s">
        <v>43</v>
      </c>
      <c r="C39" s="60">
        <f>SUM(C35:C38)</f>
        <v>265</v>
      </c>
      <c r="D39" s="60">
        <f t="shared" ref="D39:R39" si="2">SUM(D35:D38)</f>
        <v>15.67</v>
      </c>
      <c r="E39" s="60">
        <f t="shared" si="2"/>
        <v>21.513000000000002</v>
      </c>
      <c r="F39" s="60">
        <f t="shared" si="2"/>
        <v>29.549999999999997</v>
      </c>
      <c r="G39" s="60">
        <f t="shared" si="2"/>
        <v>64.64</v>
      </c>
      <c r="H39" s="60">
        <f t="shared" si="2"/>
        <v>124.6</v>
      </c>
      <c r="I39" s="60">
        <f t="shared" si="2"/>
        <v>158.30000000000001</v>
      </c>
      <c r="J39" s="60">
        <f t="shared" si="2"/>
        <v>31.6</v>
      </c>
      <c r="K39" s="60">
        <f t="shared" si="2"/>
        <v>111.7</v>
      </c>
      <c r="L39" s="60">
        <f t="shared" si="2"/>
        <v>3.0999999999999996</v>
      </c>
      <c r="M39" s="60">
        <f t="shared" si="2"/>
        <v>74</v>
      </c>
      <c r="N39" s="60">
        <f t="shared" si="2"/>
        <v>0.06</v>
      </c>
      <c r="O39" s="60">
        <f t="shared" si="2"/>
        <v>0.26</v>
      </c>
      <c r="P39" s="60">
        <f t="shared" si="2"/>
        <v>0.54600000000000004</v>
      </c>
      <c r="Q39" s="60">
        <f t="shared" si="2"/>
        <v>1.66</v>
      </c>
      <c r="R39" s="60">
        <f t="shared" si="2"/>
        <v>288.3</v>
      </c>
    </row>
    <row r="40" spans="1:18" ht="15.75" x14ac:dyDescent="0.25">
      <c r="A40" s="6"/>
      <c r="B40" s="6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1"/>
      <c r="N40" s="61"/>
      <c r="O40" s="61"/>
      <c r="P40" s="61"/>
      <c r="Q40" s="61"/>
      <c r="R40" s="60"/>
    </row>
    <row r="41" spans="1:18" ht="15.75" customHeight="1" x14ac:dyDescent="0.25">
      <c r="A41" s="6"/>
      <c r="B41" s="6" t="s">
        <v>44</v>
      </c>
      <c r="C41" s="71">
        <f>SUM(C21,C33,C39)</f>
        <v>1292</v>
      </c>
      <c r="D41" s="71">
        <f t="shared" ref="D41:R41" si="3">SUM(D21,D33,D39)</f>
        <v>83.3</v>
      </c>
      <c r="E41" s="71">
        <f t="shared" si="3"/>
        <v>51.673000000000002</v>
      </c>
      <c r="F41" s="71">
        <f t="shared" si="3"/>
        <v>143.17000000000002</v>
      </c>
      <c r="G41" s="71">
        <f t="shared" si="3"/>
        <v>994.4899999999999</v>
      </c>
      <c r="H41" s="71">
        <f t="shared" si="3"/>
        <v>1499.7699999999998</v>
      </c>
      <c r="I41" s="71">
        <f t="shared" si="3"/>
        <v>482.18</v>
      </c>
      <c r="J41" s="71">
        <f t="shared" si="3"/>
        <v>150.34</v>
      </c>
      <c r="K41" s="71">
        <f t="shared" si="3"/>
        <v>532.56000000000006</v>
      </c>
      <c r="L41" s="71">
        <f t="shared" si="3"/>
        <v>9.51</v>
      </c>
      <c r="M41" s="71">
        <f t="shared" si="3"/>
        <v>661.27200000000005</v>
      </c>
      <c r="N41" s="71">
        <f t="shared" si="3"/>
        <v>0.48100000000000004</v>
      </c>
      <c r="O41" s="71">
        <f t="shared" si="3"/>
        <v>0.79600000000000004</v>
      </c>
      <c r="P41" s="71">
        <f t="shared" si="3"/>
        <v>5.6500000000000012</v>
      </c>
      <c r="Q41" s="71">
        <f t="shared" si="3"/>
        <v>31.366</v>
      </c>
      <c r="R41" s="71">
        <f t="shared" si="3"/>
        <v>1304.1500000000001</v>
      </c>
    </row>
    <row r="42" spans="1:18" ht="18" customHeight="1" x14ac:dyDescent="0.25">
      <c r="A42" s="56">
        <v>9</v>
      </c>
      <c r="B42" s="57" t="s">
        <v>95</v>
      </c>
      <c r="C42" s="57"/>
      <c r="D42" s="108" t="s">
        <v>60</v>
      </c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</row>
    <row r="43" spans="1:18" ht="18" customHeight="1" x14ac:dyDescent="0.25">
      <c r="B43" s="57" t="s">
        <v>121</v>
      </c>
      <c r="C43" s="57"/>
      <c r="D43" s="40" t="s">
        <v>3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 ht="18" x14ac:dyDescent="0.25">
      <c r="B44" s="57" t="s">
        <v>77</v>
      </c>
      <c r="C44" s="5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1:18" ht="18" customHeight="1" x14ac:dyDescent="0.25">
      <c r="B45" s="57" t="s">
        <v>78</v>
      </c>
      <c r="C45" s="57"/>
      <c r="D45" s="55" t="s">
        <v>58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</row>
    <row r="47" spans="1:18" ht="15.75" x14ac:dyDescent="0.25">
      <c r="A47" s="37" t="s">
        <v>4</v>
      </c>
      <c r="B47" s="37" t="s">
        <v>45</v>
      </c>
      <c r="C47" s="38" t="s">
        <v>6</v>
      </c>
      <c r="D47" s="38" t="s">
        <v>7</v>
      </c>
      <c r="E47" s="38" t="s">
        <v>8</v>
      </c>
      <c r="F47" s="42" t="s">
        <v>9</v>
      </c>
      <c r="G47" s="76" t="s">
        <v>10</v>
      </c>
      <c r="H47" s="77"/>
      <c r="I47" s="77"/>
      <c r="J47" s="77"/>
      <c r="K47" s="77"/>
      <c r="L47" s="78"/>
      <c r="M47" s="76" t="s">
        <v>11</v>
      </c>
      <c r="N47" s="77"/>
      <c r="O47" s="77"/>
      <c r="P47" s="77"/>
      <c r="Q47" s="78"/>
      <c r="R47" s="44" t="s">
        <v>12</v>
      </c>
    </row>
    <row r="48" spans="1:18" ht="86.25" customHeight="1" x14ac:dyDescent="0.25">
      <c r="A48" s="37"/>
      <c r="B48" s="37"/>
      <c r="C48" s="37"/>
      <c r="D48" s="37"/>
      <c r="E48" s="37"/>
      <c r="F48" s="58"/>
      <c r="G48" s="36" t="s">
        <v>13</v>
      </c>
      <c r="H48" s="36" t="s">
        <v>14</v>
      </c>
      <c r="I48" s="36" t="s">
        <v>15</v>
      </c>
      <c r="J48" s="36" t="s">
        <v>16</v>
      </c>
      <c r="K48" s="36" t="s">
        <v>17</v>
      </c>
      <c r="L48" s="36" t="s">
        <v>18</v>
      </c>
      <c r="M48" s="36" t="s">
        <v>19</v>
      </c>
      <c r="N48" s="36" t="s">
        <v>20</v>
      </c>
      <c r="O48" s="36" t="s">
        <v>21</v>
      </c>
      <c r="P48" s="36" t="s">
        <v>22</v>
      </c>
      <c r="Q48" s="36" t="s">
        <v>23</v>
      </c>
      <c r="R48" s="44"/>
    </row>
    <row r="49" spans="1:18" x14ac:dyDescent="0.25">
      <c r="A49" s="5">
        <v>1</v>
      </c>
      <c r="B49" s="5">
        <v>2</v>
      </c>
      <c r="C49" s="5">
        <v>3</v>
      </c>
      <c r="D49" s="5">
        <v>4</v>
      </c>
      <c r="E49" s="5">
        <v>5</v>
      </c>
      <c r="F49" s="5">
        <v>6</v>
      </c>
      <c r="G49" s="5">
        <v>7</v>
      </c>
      <c r="H49" s="5">
        <v>8</v>
      </c>
      <c r="I49" s="5">
        <v>9</v>
      </c>
      <c r="J49" s="5">
        <v>10</v>
      </c>
      <c r="K49" s="5">
        <v>11</v>
      </c>
      <c r="L49" s="5">
        <v>12</v>
      </c>
      <c r="M49" s="5">
        <v>13</v>
      </c>
      <c r="N49" s="5">
        <v>14</v>
      </c>
      <c r="O49" s="5">
        <v>15</v>
      </c>
      <c r="P49" s="5">
        <v>16</v>
      </c>
      <c r="Q49" s="5">
        <v>17</v>
      </c>
      <c r="R49" s="5">
        <v>18</v>
      </c>
    </row>
    <row r="50" spans="1:18" ht="15.75" x14ac:dyDescent="0.25">
      <c r="A50" s="6"/>
      <c r="B50" s="36" t="s">
        <v>150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ht="15.75" x14ac:dyDescent="0.25">
      <c r="A51" s="6"/>
      <c r="B51" s="36" t="s">
        <v>25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ht="15.75" x14ac:dyDescent="0.25">
      <c r="A52" s="6">
        <v>185</v>
      </c>
      <c r="B52" s="59" t="s">
        <v>115</v>
      </c>
      <c r="C52" s="60">
        <v>200</v>
      </c>
      <c r="D52" s="60">
        <v>3</v>
      </c>
      <c r="E52" s="60">
        <v>4.7699999999999996</v>
      </c>
      <c r="F52" s="60">
        <v>20.12</v>
      </c>
      <c r="G52" s="60">
        <v>97.62</v>
      </c>
      <c r="H52" s="60">
        <v>39</v>
      </c>
      <c r="I52" s="60">
        <v>8.1199999999999992</v>
      </c>
      <c r="J52" s="60">
        <v>5.25</v>
      </c>
      <c r="K52" s="60">
        <v>26.37</v>
      </c>
      <c r="L52" s="60">
        <v>0.3</v>
      </c>
      <c r="M52" s="61">
        <v>25</v>
      </c>
      <c r="N52" s="61">
        <v>3.7999999999999999E-2</v>
      </c>
      <c r="O52" s="61">
        <v>2E-3</v>
      </c>
      <c r="P52" s="61">
        <v>0.33</v>
      </c>
      <c r="Q52" s="61"/>
      <c r="R52" s="60">
        <v>135</v>
      </c>
    </row>
    <row r="53" spans="1:18" ht="15.75" x14ac:dyDescent="0.25">
      <c r="A53" s="6">
        <v>395</v>
      </c>
      <c r="B53" s="62" t="s">
        <v>66</v>
      </c>
      <c r="C53" s="60">
        <v>200</v>
      </c>
      <c r="D53" s="60">
        <v>2.92</v>
      </c>
      <c r="E53" s="60">
        <v>2.5</v>
      </c>
      <c r="F53" s="60">
        <v>13.28</v>
      </c>
      <c r="G53" s="60">
        <v>47</v>
      </c>
      <c r="H53" s="60">
        <v>137.12</v>
      </c>
      <c r="I53" s="60">
        <v>117.87</v>
      </c>
      <c r="J53" s="60">
        <v>13.12</v>
      </c>
      <c r="K53" s="60">
        <v>84.37</v>
      </c>
      <c r="L53" s="60">
        <v>0.12</v>
      </c>
      <c r="M53" s="60">
        <v>18.850000000000001</v>
      </c>
      <c r="N53" s="61">
        <v>3.6999999999999998E-2</v>
      </c>
      <c r="O53" s="61">
        <v>0.14099999999999999</v>
      </c>
      <c r="P53" s="61">
        <v>9.2999999999999999E-2</v>
      </c>
      <c r="Q53" s="61">
        <v>1.22</v>
      </c>
      <c r="R53" s="60">
        <v>87.5</v>
      </c>
    </row>
    <row r="54" spans="1:18" ht="15.75" x14ac:dyDescent="0.25">
      <c r="A54" s="6">
        <v>1</v>
      </c>
      <c r="B54" s="59" t="s">
        <v>55</v>
      </c>
      <c r="C54" s="60">
        <v>38</v>
      </c>
      <c r="D54" s="60">
        <v>2.4500000000000002</v>
      </c>
      <c r="E54" s="60">
        <v>7.55</v>
      </c>
      <c r="F54" s="60">
        <v>14.62</v>
      </c>
      <c r="G54" s="60">
        <v>114.9</v>
      </c>
      <c r="H54" s="60">
        <v>42.9</v>
      </c>
      <c r="I54" s="60">
        <v>9.3000000000000007</v>
      </c>
      <c r="J54" s="60">
        <v>9.9</v>
      </c>
      <c r="K54" s="60">
        <v>29.1</v>
      </c>
      <c r="L54" s="60">
        <v>0.62</v>
      </c>
      <c r="M54" s="61">
        <v>40</v>
      </c>
      <c r="N54" s="61">
        <v>0.05</v>
      </c>
      <c r="O54" s="61">
        <v>0.03</v>
      </c>
      <c r="P54" s="61">
        <v>0.49</v>
      </c>
      <c r="Q54" s="61"/>
      <c r="R54" s="60">
        <v>136</v>
      </c>
    </row>
    <row r="55" spans="1:18" ht="15.75" x14ac:dyDescent="0.25">
      <c r="A55" s="6"/>
      <c r="B55" s="59" t="s">
        <v>26</v>
      </c>
      <c r="C55" s="60">
        <v>30</v>
      </c>
      <c r="D55" s="60"/>
      <c r="E55" s="60"/>
      <c r="F55" s="60"/>
      <c r="G55" s="60"/>
      <c r="H55" s="60"/>
      <c r="I55" s="60"/>
      <c r="J55" s="60"/>
      <c r="K55" s="60"/>
      <c r="L55" s="60"/>
      <c r="M55" s="61"/>
      <c r="N55" s="61"/>
      <c r="O55" s="61"/>
      <c r="P55" s="61"/>
      <c r="Q55" s="61"/>
      <c r="R55" s="60"/>
    </row>
    <row r="56" spans="1:18" ht="15.75" x14ac:dyDescent="0.25">
      <c r="A56" s="6"/>
      <c r="B56" s="59" t="s">
        <v>27</v>
      </c>
      <c r="C56" s="60">
        <v>8</v>
      </c>
      <c r="D56" s="60"/>
      <c r="E56" s="60"/>
      <c r="F56" s="60"/>
      <c r="G56" s="60"/>
      <c r="H56" s="60"/>
      <c r="I56" s="60"/>
      <c r="J56" s="60"/>
      <c r="K56" s="60"/>
      <c r="L56" s="60"/>
      <c r="M56" s="61"/>
      <c r="N56" s="61"/>
      <c r="O56" s="61"/>
      <c r="P56" s="61"/>
      <c r="Q56" s="61"/>
      <c r="R56" s="60"/>
    </row>
    <row r="57" spans="1:18" ht="15.75" x14ac:dyDescent="0.25">
      <c r="A57" s="6">
        <v>7</v>
      </c>
      <c r="B57" s="59" t="s">
        <v>28</v>
      </c>
      <c r="C57" s="60">
        <v>10</v>
      </c>
      <c r="D57" s="60">
        <v>2.63</v>
      </c>
      <c r="E57" s="60">
        <v>2.66</v>
      </c>
      <c r="F57" s="60"/>
      <c r="G57" s="60">
        <v>110</v>
      </c>
      <c r="H57" s="60">
        <v>10</v>
      </c>
      <c r="I57" s="60">
        <v>100</v>
      </c>
      <c r="J57" s="60">
        <v>5.5</v>
      </c>
      <c r="K57" s="60">
        <v>60</v>
      </c>
      <c r="L57" s="60">
        <v>7.0000000000000007E-2</v>
      </c>
      <c r="M57" s="61">
        <v>21</v>
      </c>
      <c r="N57" s="61">
        <v>0</v>
      </c>
      <c r="O57" s="61">
        <v>0.04</v>
      </c>
      <c r="P57" s="61">
        <v>0.02</v>
      </c>
      <c r="Q57" s="61">
        <v>7.0000000000000007E-2</v>
      </c>
      <c r="R57" s="60">
        <v>34</v>
      </c>
    </row>
    <row r="58" spans="1:18" ht="15.75" x14ac:dyDescent="0.25">
      <c r="A58" s="6"/>
      <c r="B58" s="65" t="s">
        <v>30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  <c r="N58" s="61"/>
      <c r="O58" s="61"/>
      <c r="P58" s="61"/>
      <c r="Q58" s="61"/>
      <c r="R58" s="60"/>
    </row>
    <row r="59" spans="1:18" ht="15.75" x14ac:dyDescent="0.25">
      <c r="A59" s="6"/>
      <c r="B59" s="6" t="s">
        <v>67</v>
      </c>
      <c r="C59" s="60">
        <v>100</v>
      </c>
      <c r="D59" s="60"/>
      <c r="E59" s="60"/>
      <c r="F59" s="60">
        <v>13</v>
      </c>
      <c r="G59" s="60"/>
      <c r="H59" s="60"/>
      <c r="I59" s="60"/>
      <c r="J59" s="60"/>
      <c r="K59" s="60"/>
      <c r="L59" s="60"/>
      <c r="M59" s="61"/>
      <c r="N59" s="61"/>
      <c r="O59" s="61"/>
      <c r="P59" s="61"/>
      <c r="Q59" s="61"/>
      <c r="R59" s="60">
        <v>90</v>
      </c>
    </row>
    <row r="60" spans="1:18" ht="15.75" x14ac:dyDescent="0.25">
      <c r="A60" s="6"/>
      <c r="B60" s="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1"/>
      <c r="N60" s="61"/>
      <c r="O60" s="61"/>
      <c r="P60" s="61"/>
      <c r="Q60" s="61"/>
      <c r="R60" s="60"/>
    </row>
    <row r="61" spans="1:18" ht="15.75" x14ac:dyDescent="0.25">
      <c r="A61" s="6"/>
      <c r="B61" s="66" t="s">
        <v>31</v>
      </c>
      <c r="C61" s="60">
        <f>SUM(C52:C54)+C57+C59</f>
        <v>548</v>
      </c>
      <c r="D61" s="60">
        <f t="shared" ref="D61:R61" si="4">SUM(D52:D60)</f>
        <v>11</v>
      </c>
      <c r="E61" s="60">
        <f t="shared" si="4"/>
        <v>17.48</v>
      </c>
      <c r="F61" s="60">
        <f t="shared" si="4"/>
        <v>61.019999999999996</v>
      </c>
      <c r="G61" s="60">
        <f t="shared" si="4"/>
        <v>369.52</v>
      </c>
      <c r="H61" s="60">
        <f t="shared" si="4"/>
        <v>229.02</v>
      </c>
      <c r="I61" s="60">
        <f t="shared" si="4"/>
        <v>235.29000000000002</v>
      </c>
      <c r="J61" s="60">
        <f t="shared" si="4"/>
        <v>33.769999999999996</v>
      </c>
      <c r="K61" s="60">
        <f t="shared" si="4"/>
        <v>199.84</v>
      </c>
      <c r="L61" s="60">
        <f t="shared" si="4"/>
        <v>1.1100000000000001</v>
      </c>
      <c r="M61" s="60">
        <f t="shared" si="4"/>
        <v>104.85</v>
      </c>
      <c r="N61" s="60">
        <f t="shared" si="4"/>
        <v>0.125</v>
      </c>
      <c r="O61" s="60">
        <f t="shared" si="4"/>
        <v>0.21299999999999999</v>
      </c>
      <c r="P61" s="60">
        <f t="shared" si="4"/>
        <v>0.93300000000000005</v>
      </c>
      <c r="Q61" s="60">
        <f t="shared" si="4"/>
        <v>1.29</v>
      </c>
      <c r="R61" s="60">
        <f t="shared" si="4"/>
        <v>482.5</v>
      </c>
    </row>
    <row r="62" spans="1:18" ht="15.75" x14ac:dyDescent="0.25">
      <c r="A62" s="6"/>
      <c r="B62" s="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1"/>
      <c r="N62" s="61"/>
      <c r="O62" s="61"/>
      <c r="P62" s="61"/>
      <c r="Q62" s="61"/>
      <c r="R62" s="60"/>
    </row>
    <row r="63" spans="1:18" ht="15.75" x14ac:dyDescent="0.25">
      <c r="A63" s="6"/>
      <c r="B63" s="36" t="s">
        <v>32</v>
      </c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1"/>
      <c r="N63" s="61"/>
      <c r="O63" s="61"/>
      <c r="P63" s="61"/>
      <c r="Q63" s="61"/>
      <c r="R63" s="60"/>
    </row>
    <row r="64" spans="1:18" ht="15.75" x14ac:dyDescent="0.25">
      <c r="A64" s="6">
        <v>13</v>
      </c>
      <c r="B64" s="59" t="s">
        <v>108</v>
      </c>
      <c r="C64" s="67">
        <v>50</v>
      </c>
      <c r="D64" s="67">
        <v>0.42</v>
      </c>
      <c r="E64" s="67">
        <v>1.51</v>
      </c>
      <c r="F64" s="67">
        <v>2.5499999999999998</v>
      </c>
      <c r="G64" s="67">
        <v>164.72</v>
      </c>
      <c r="H64" s="67">
        <v>227.2</v>
      </c>
      <c r="I64" s="67">
        <v>29.46</v>
      </c>
      <c r="J64" s="67">
        <v>24.82</v>
      </c>
      <c r="K64" s="67">
        <v>49.64</v>
      </c>
      <c r="L64" s="67">
        <v>0.99</v>
      </c>
      <c r="M64" s="68">
        <v>468</v>
      </c>
      <c r="N64" s="68">
        <v>9.6000000000000002E-2</v>
      </c>
      <c r="O64" s="68">
        <v>0.13</v>
      </c>
      <c r="P64" s="68">
        <v>0.99</v>
      </c>
      <c r="Q64" s="68">
        <v>1.7000000000000001E-2</v>
      </c>
      <c r="R64" s="67">
        <v>26.06</v>
      </c>
    </row>
    <row r="65" spans="1:18" ht="15.75" x14ac:dyDescent="0.25">
      <c r="A65" s="6">
        <v>67</v>
      </c>
      <c r="B65" s="59" t="s">
        <v>100</v>
      </c>
      <c r="C65" s="67">
        <v>250</v>
      </c>
      <c r="D65" s="67">
        <v>6.8</v>
      </c>
      <c r="E65" s="67">
        <v>4.82</v>
      </c>
      <c r="F65" s="67">
        <v>6.68</v>
      </c>
      <c r="G65" s="67">
        <v>108.5</v>
      </c>
      <c r="H65" s="67">
        <v>262</v>
      </c>
      <c r="I65" s="67">
        <v>50</v>
      </c>
      <c r="J65" s="67">
        <v>18</v>
      </c>
      <c r="K65" s="67">
        <v>37</v>
      </c>
      <c r="L65" s="67">
        <v>0.79</v>
      </c>
      <c r="M65" s="68"/>
      <c r="N65" s="68">
        <v>3.5000000000000003E-2</v>
      </c>
      <c r="O65" s="68">
        <v>3.2000000000000001E-2</v>
      </c>
      <c r="P65" s="68">
        <v>0.6</v>
      </c>
      <c r="Q65" s="68">
        <v>20.03</v>
      </c>
      <c r="R65" s="67">
        <v>127</v>
      </c>
    </row>
    <row r="66" spans="1:18" ht="15.75" x14ac:dyDescent="0.25">
      <c r="A66" s="6"/>
      <c r="B66" s="62" t="s">
        <v>53</v>
      </c>
      <c r="C66" s="67">
        <v>11</v>
      </c>
      <c r="D66" s="67">
        <v>0.28599999999999998</v>
      </c>
      <c r="E66" s="67">
        <v>1.65</v>
      </c>
      <c r="F66" s="67">
        <v>0.4</v>
      </c>
      <c r="G66" s="67"/>
      <c r="H66" s="67"/>
      <c r="I66" s="67"/>
      <c r="J66" s="67"/>
      <c r="K66" s="67"/>
      <c r="L66" s="67"/>
      <c r="M66" s="68"/>
      <c r="N66" s="68"/>
      <c r="O66" s="68"/>
      <c r="P66" s="68"/>
      <c r="Q66" s="68"/>
      <c r="R66" s="67">
        <v>17.600000000000001</v>
      </c>
    </row>
    <row r="67" spans="1:18" ht="15.75" x14ac:dyDescent="0.25">
      <c r="A67" s="6">
        <v>286</v>
      </c>
      <c r="B67" s="59" t="s">
        <v>154</v>
      </c>
      <c r="C67" s="60">
        <v>80</v>
      </c>
      <c r="D67" s="60">
        <v>5.38</v>
      </c>
      <c r="E67" s="60">
        <v>5.73</v>
      </c>
      <c r="F67" s="60">
        <v>6.7</v>
      </c>
      <c r="G67" s="60">
        <v>190.8</v>
      </c>
      <c r="H67" s="60">
        <v>117.3</v>
      </c>
      <c r="I67" s="60">
        <v>18.2</v>
      </c>
      <c r="J67" s="60">
        <v>11.97</v>
      </c>
      <c r="K67" s="60">
        <v>54.03</v>
      </c>
      <c r="L67" s="60">
        <v>0.59</v>
      </c>
      <c r="M67" s="61">
        <v>22.2</v>
      </c>
      <c r="N67" s="61">
        <v>0.03</v>
      </c>
      <c r="O67" s="61">
        <v>0.04</v>
      </c>
      <c r="P67" s="61">
        <v>1.0900000000000001</v>
      </c>
      <c r="Q67" s="61">
        <v>0.47</v>
      </c>
      <c r="R67" s="60">
        <v>99.39</v>
      </c>
    </row>
    <row r="68" spans="1:18" ht="15.75" x14ac:dyDescent="0.25">
      <c r="A68" s="6">
        <v>354</v>
      </c>
      <c r="B68" s="59" t="s">
        <v>158</v>
      </c>
      <c r="C68" s="67">
        <v>20</v>
      </c>
      <c r="D68" s="67">
        <v>0.38</v>
      </c>
      <c r="E68" s="67">
        <v>2.8</v>
      </c>
      <c r="F68" s="67">
        <v>0.59</v>
      </c>
      <c r="G68" s="67">
        <v>64</v>
      </c>
      <c r="H68" s="67">
        <v>33.799999999999997</v>
      </c>
      <c r="I68" s="67">
        <v>4.72</v>
      </c>
      <c r="J68" s="67">
        <v>3.68</v>
      </c>
      <c r="K68" s="67">
        <v>7.34</v>
      </c>
      <c r="L68" s="67">
        <v>0.12</v>
      </c>
      <c r="M68" s="68">
        <v>5.0000000000000001E-3</v>
      </c>
      <c r="N68" s="68">
        <v>7.0000000000000001E-3</v>
      </c>
      <c r="O68" s="68">
        <v>7.0000000000000007E-2</v>
      </c>
      <c r="P68" s="68">
        <v>1.0900000000000001</v>
      </c>
      <c r="Q68" s="68">
        <v>0.46</v>
      </c>
      <c r="R68" s="67">
        <v>29</v>
      </c>
    </row>
    <row r="69" spans="1:18" ht="15.75" x14ac:dyDescent="0.25">
      <c r="A69" s="6">
        <v>321</v>
      </c>
      <c r="B69" s="62" t="s">
        <v>72</v>
      </c>
      <c r="C69" s="67">
        <v>150</v>
      </c>
      <c r="D69" s="60">
        <v>3.08</v>
      </c>
      <c r="E69" s="60">
        <v>4.8</v>
      </c>
      <c r="F69" s="60">
        <v>20.6</v>
      </c>
      <c r="G69" s="60">
        <v>5.59</v>
      </c>
      <c r="H69" s="60">
        <v>655</v>
      </c>
      <c r="I69" s="60">
        <v>37.270000000000003</v>
      </c>
      <c r="J69" s="60">
        <v>28.03</v>
      </c>
      <c r="K69" s="60">
        <v>87.42</v>
      </c>
      <c r="L69" s="60">
        <v>1.0189999999999999</v>
      </c>
      <c r="M69" s="61">
        <v>25.75</v>
      </c>
      <c r="N69" s="61">
        <v>0.14000000000000001</v>
      </c>
      <c r="O69" s="61">
        <v>0.11</v>
      </c>
      <c r="P69" s="61">
        <v>1.36</v>
      </c>
      <c r="Q69" s="61">
        <v>18.329999999999998</v>
      </c>
      <c r="R69" s="60">
        <v>138.63</v>
      </c>
    </row>
    <row r="70" spans="1:18" ht="15.75" x14ac:dyDescent="0.25">
      <c r="A70" s="6">
        <v>376</v>
      </c>
      <c r="B70" s="62" t="s">
        <v>36</v>
      </c>
      <c r="C70" s="60">
        <v>200</v>
      </c>
      <c r="D70" s="60">
        <v>0.44</v>
      </c>
      <c r="E70" s="60"/>
      <c r="F70" s="60">
        <v>27.6</v>
      </c>
      <c r="G70" s="60">
        <v>2.5</v>
      </c>
      <c r="H70" s="60">
        <v>56.4</v>
      </c>
      <c r="I70" s="60">
        <v>31.8</v>
      </c>
      <c r="J70" s="60">
        <v>6</v>
      </c>
      <c r="K70" s="60">
        <v>15.4</v>
      </c>
      <c r="L70" s="60">
        <v>1.25</v>
      </c>
      <c r="M70" s="61"/>
      <c r="N70" s="61">
        <v>2E-3</v>
      </c>
      <c r="O70" s="61">
        <v>6.0000000000000001E-3</v>
      </c>
      <c r="P70" s="61">
        <v>0.14000000000000001</v>
      </c>
      <c r="Q70" s="61">
        <v>0.4</v>
      </c>
      <c r="R70" s="60">
        <v>113</v>
      </c>
    </row>
    <row r="71" spans="1:18" ht="15.75" x14ac:dyDescent="0.25">
      <c r="A71" s="6">
        <v>1</v>
      </c>
      <c r="B71" s="62" t="s">
        <v>37</v>
      </c>
      <c r="C71" s="60">
        <v>40</v>
      </c>
      <c r="D71" s="60">
        <v>2.64</v>
      </c>
      <c r="E71" s="60"/>
      <c r="F71" s="60">
        <v>13.36</v>
      </c>
      <c r="G71" s="60">
        <v>244</v>
      </c>
      <c r="H71" s="60">
        <v>97</v>
      </c>
      <c r="I71" s="60">
        <v>14</v>
      </c>
      <c r="J71" s="60">
        <v>18.8</v>
      </c>
      <c r="K71" s="60">
        <v>63.2</v>
      </c>
      <c r="L71" s="60">
        <v>1.56</v>
      </c>
      <c r="M71" s="61"/>
      <c r="N71" s="61">
        <v>7.0000000000000007E-2</v>
      </c>
      <c r="O71" s="61">
        <v>3.2000000000000001E-2</v>
      </c>
      <c r="P71" s="61">
        <v>0.28000000000000003</v>
      </c>
      <c r="Q71" s="61"/>
      <c r="R71" s="60">
        <v>69.599999999999994</v>
      </c>
    </row>
    <row r="72" spans="1:18" ht="15.75" x14ac:dyDescent="0.25">
      <c r="A72" s="6"/>
      <c r="B72" s="6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1"/>
      <c r="N72" s="61"/>
      <c r="O72" s="61"/>
      <c r="P72" s="61"/>
      <c r="Q72" s="61"/>
      <c r="R72" s="70">
        <v>129</v>
      </c>
    </row>
    <row r="73" spans="1:18" ht="15.75" x14ac:dyDescent="0.25">
      <c r="A73" s="6"/>
      <c r="B73" s="66" t="s">
        <v>38</v>
      </c>
      <c r="C73" s="60">
        <f t="shared" ref="C73:R73" si="5">SUM(C64:C72)</f>
        <v>801</v>
      </c>
      <c r="D73" s="60">
        <f t="shared" si="5"/>
        <v>19.426000000000002</v>
      </c>
      <c r="E73" s="60">
        <f t="shared" si="5"/>
        <v>21.310000000000002</v>
      </c>
      <c r="F73" s="60">
        <f t="shared" si="5"/>
        <v>78.48</v>
      </c>
      <c r="G73" s="60">
        <f t="shared" si="5"/>
        <v>780.11</v>
      </c>
      <c r="H73" s="60">
        <f t="shared" si="5"/>
        <v>1448.7</v>
      </c>
      <c r="I73" s="60">
        <f t="shared" si="5"/>
        <v>185.45000000000002</v>
      </c>
      <c r="J73" s="60">
        <f t="shared" si="5"/>
        <v>111.3</v>
      </c>
      <c r="K73" s="60">
        <f t="shared" si="5"/>
        <v>314.03000000000003</v>
      </c>
      <c r="L73" s="60">
        <f t="shared" si="5"/>
        <v>6.3190000000000008</v>
      </c>
      <c r="M73" s="60">
        <f t="shared" si="5"/>
        <v>515.95499999999993</v>
      </c>
      <c r="N73" s="60">
        <f t="shared" si="5"/>
        <v>0.38000000000000006</v>
      </c>
      <c r="O73" s="60">
        <f t="shared" si="5"/>
        <v>0.42000000000000004</v>
      </c>
      <c r="P73" s="60">
        <f t="shared" si="5"/>
        <v>5.55</v>
      </c>
      <c r="Q73" s="60">
        <f t="shared" si="5"/>
        <v>39.707000000000001</v>
      </c>
      <c r="R73" s="60">
        <f t="shared" si="5"/>
        <v>749.28000000000009</v>
      </c>
    </row>
    <row r="74" spans="1:18" ht="15.75" x14ac:dyDescent="0.25">
      <c r="A74" s="6"/>
      <c r="B74" s="6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1"/>
      <c r="N74" s="61"/>
      <c r="O74" s="61"/>
      <c r="P74" s="61"/>
      <c r="Q74" s="61"/>
      <c r="R74" s="60"/>
    </row>
    <row r="75" spans="1:18" ht="15.75" x14ac:dyDescent="0.25">
      <c r="A75" s="6"/>
      <c r="B75" s="65" t="s">
        <v>39</v>
      </c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1"/>
      <c r="N75" s="61"/>
      <c r="O75" s="61"/>
      <c r="P75" s="61"/>
      <c r="Q75" s="61"/>
      <c r="R75" s="60"/>
    </row>
    <row r="76" spans="1:18" ht="15.75" x14ac:dyDescent="0.25">
      <c r="A76" s="6">
        <v>240</v>
      </c>
      <c r="B76" s="59" t="s">
        <v>157</v>
      </c>
      <c r="C76" s="60">
        <v>100</v>
      </c>
      <c r="D76" s="60">
        <v>17.54</v>
      </c>
      <c r="E76" s="60">
        <v>19.8</v>
      </c>
      <c r="F76" s="60">
        <v>14.56</v>
      </c>
      <c r="G76" s="60">
        <v>64.599999999999994</v>
      </c>
      <c r="H76" s="60">
        <v>124</v>
      </c>
      <c r="I76" s="60">
        <v>147.4</v>
      </c>
      <c r="J76" s="60">
        <v>22.2</v>
      </c>
      <c r="K76" s="60">
        <v>110.4</v>
      </c>
      <c r="L76" s="60">
        <v>0.7</v>
      </c>
      <c r="M76" s="61">
        <v>74</v>
      </c>
      <c r="N76" s="61">
        <v>0.06</v>
      </c>
      <c r="O76" s="61">
        <v>0.26</v>
      </c>
      <c r="P76" s="61">
        <v>0.52</v>
      </c>
      <c r="Q76" s="61">
        <v>0.24</v>
      </c>
      <c r="R76" s="60">
        <v>210.3</v>
      </c>
    </row>
    <row r="77" spans="1:18" ht="15.75" x14ac:dyDescent="0.25">
      <c r="A77" s="6"/>
      <c r="B77" s="6" t="s">
        <v>92</v>
      </c>
      <c r="C77" s="60">
        <v>30</v>
      </c>
      <c r="D77" s="60">
        <v>1.5</v>
      </c>
      <c r="E77" s="60">
        <v>2.5499999999999998</v>
      </c>
      <c r="F77" s="60">
        <v>16.8</v>
      </c>
      <c r="G77" s="60"/>
      <c r="H77" s="60"/>
      <c r="I77" s="60"/>
      <c r="J77" s="60"/>
      <c r="K77" s="60"/>
      <c r="L77" s="60"/>
      <c r="M77" s="61"/>
      <c r="N77" s="61"/>
      <c r="O77" s="61"/>
      <c r="P77" s="61"/>
      <c r="Q77" s="61"/>
      <c r="R77" s="60">
        <v>96</v>
      </c>
    </row>
    <row r="78" spans="1:18" ht="15.75" x14ac:dyDescent="0.25">
      <c r="A78" s="6">
        <v>393</v>
      </c>
      <c r="B78" s="62" t="s">
        <v>29</v>
      </c>
      <c r="C78" s="60">
        <v>200</v>
      </c>
      <c r="D78" s="60">
        <v>0.12</v>
      </c>
      <c r="E78" s="60">
        <v>0.02</v>
      </c>
      <c r="F78" s="60">
        <v>10.199999999999999</v>
      </c>
      <c r="G78" s="60">
        <v>0.05</v>
      </c>
      <c r="H78" s="60">
        <v>0.66</v>
      </c>
      <c r="I78" s="60">
        <v>11.2</v>
      </c>
      <c r="J78" s="60">
        <v>9.89</v>
      </c>
      <c r="K78" s="60">
        <v>1.5</v>
      </c>
      <c r="L78" s="60">
        <v>3.01</v>
      </c>
      <c r="M78" s="61"/>
      <c r="N78" s="61"/>
      <c r="O78" s="61">
        <v>0</v>
      </c>
      <c r="P78" s="61">
        <v>2.5999999999999999E-2</v>
      </c>
      <c r="Q78" s="71">
        <v>3.1</v>
      </c>
      <c r="R78" s="60">
        <v>44</v>
      </c>
    </row>
    <row r="79" spans="1:18" ht="15.75" x14ac:dyDescent="0.25">
      <c r="A79" s="6"/>
      <c r="B79" s="6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1"/>
      <c r="N79" s="61"/>
      <c r="O79" s="61"/>
      <c r="P79" s="61"/>
      <c r="Q79" s="61"/>
      <c r="R79" s="60"/>
    </row>
    <row r="80" spans="1:18" ht="15.75" x14ac:dyDescent="0.25">
      <c r="A80" s="6"/>
      <c r="B80" s="66" t="s">
        <v>43</v>
      </c>
      <c r="C80" s="60">
        <f>SUM(C76:C78)</f>
        <v>330</v>
      </c>
      <c r="D80" s="60">
        <f t="shared" ref="D80:R80" si="6">SUM(D76:D78)</f>
        <v>19.16</v>
      </c>
      <c r="E80" s="60">
        <f t="shared" si="6"/>
        <v>22.37</v>
      </c>
      <c r="F80" s="60">
        <f t="shared" si="6"/>
        <v>41.56</v>
      </c>
      <c r="G80" s="60">
        <f t="shared" si="6"/>
        <v>64.649999999999991</v>
      </c>
      <c r="H80" s="60">
        <f t="shared" si="6"/>
        <v>124.66</v>
      </c>
      <c r="I80" s="60">
        <f t="shared" si="6"/>
        <v>158.6</v>
      </c>
      <c r="J80" s="60">
        <f t="shared" si="6"/>
        <v>32.090000000000003</v>
      </c>
      <c r="K80" s="60">
        <f t="shared" si="6"/>
        <v>111.9</v>
      </c>
      <c r="L80" s="60">
        <f t="shared" si="6"/>
        <v>3.71</v>
      </c>
      <c r="M80" s="60">
        <f t="shared" si="6"/>
        <v>74</v>
      </c>
      <c r="N80" s="60">
        <f t="shared" si="6"/>
        <v>0.06</v>
      </c>
      <c r="O80" s="60">
        <f t="shared" si="6"/>
        <v>0.26</v>
      </c>
      <c r="P80" s="60">
        <f t="shared" si="6"/>
        <v>0.54600000000000004</v>
      </c>
      <c r="Q80" s="60">
        <f t="shared" si="6"/>
        <v>3.34</v>
      </c>
      <c r="R80" s="60">
        <f t="shared" si="6"/>
        <v>350.3</v>
      </c>
    </row>
    <row r="81" spans="1:18" ht="15.75" x14ac:dyDescent="0.25">
      <c r="A81" s="6"/>
      <c r="B81" s="66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</row>
    <row r="82" spans="1:18" ht="15.75" x14ac:dyDescent="0.25">
      <c r="A82" s="6"/>
      <c r="B82" s="6" t="s">
        <v>44</v>
      </c>
      <c r="C82" s="71">
        <f t="shared" ref="C82:R82" si="7">SUM(C61,C73,C80)</f>
        <v>1679</v>
      </c>
      <c r="D82" s="71">
        <f t="shared" si="7"/>
        <v>49.585999999999999</v>
      </c>
      <c r="E82" s="71">
        <f t="shared" si="7"/>
        <v>61.160000000000011</v>
      </c>
      <c r="F82" s="71">
        <f t="shared" si="7"/>
        <v>181.06</v>
      </c>
      <c r="G82" s="71">
        <f t="shared" si="7"/>
        <v>1214.2800000000002</v>
      </c>
      <c r="H82" s="71">
        <f t="shared" si="7"/>
        <v>1802.38</v>
      </c>
      <c r="I82" s="71">
        <f t="shared" si="7"/>
        <v>579.34</v>
      </c>
      <c r="J82" s="71">
        <f t="shared" si="7"/>
        <v>177.16</v>
      </c>
      <c r="K82" s="71">
        <f t="shared" si="7"/>
        <v>625.77</v>
      </c>
      <c r="L82" s="71">
        <f t="shared" si="7"/>
        <v>11.139000000000001</v>
      </c>
      <c r="M82" s="71">
        <f t="shared" si="7"/>
        <v>694.80499999999995</v>
      </c>
      <c r="N82" s="71">
        <f t="shared" si="7"/>
        <v>0.56500000000000017</v>
      </c>
      <c r="O82" s="71">
        <f t="shared" si="7"/>
        <v>0.89300000000000002</v>
      </c>
      <c r="P82" s="71">
        <f t="shared" si="7"/>
        <v>7.0289999999999999</v>
      </c>
      <c r="Q82" s="71">
        <f t="shared" si="7"/>
        <v>44.337000000000003</v>
      </c>
      <c r="R82" s="71">
        <f t="shared" si="7"/>
        <v>1582.0800000000002</v>
      </c>
    </row>
  </sheetData>
  <mergeCells count="24">
    <mergeCell ref="F47:F48"/>
    <mergeCell ref="G47:L47"/>
    <mergeCell ref="M47:Q47"/>
    <mergeCell ref="R47:R48"/>
    <mergeCell ref="M7:Q7"/>
    <mergeCell ref="R7:R8"/>
    <mergeCell ref="D42:R42"/>
    <mergeCell ref="D43:R43"/>
    <mergeCell ref="D45:R45"/>
    <mergeCell ref="A47:A48"/>
    <mergeCell ref="B47:B48"/>
    <mergeCell ref="C47:C48"/>
    <mergeCell ref="D47:D48"/>
    <mergeCell ref="E47:E48"/>
    <mergeCell ref="D2:R2"/>
    <mergeCell ref="D3:R3"/>
    <mergeCell ref="D5:R5"/>
    <mergeCell ref="A7:A8"/>
    <mergeCell ref="B7:B8"/>
    <mergeCell ref="C7:C8"/>
    <mergeCell ref="D7:D8"/>
    <mergeCell ref="E7:E8"/>
    <mergeCell ref="F7:F8"/>
    <mergeCell ref="G7:L7"/>
  </mergeCells>
  <pageMargins left="0.7" right="0.7" top="0.75" bottom="0.75" header="0.3" footer="0.3"/>
  <pageSetup paperSize="9" scale="89" orientation="portrait" horizontalDpi="180" verticalDpi="180" r:id="rId1"/>
  <rowBreaks count="1" manualBreakCount="1">
    <brk id="4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5"/>
  <sheetViews>
    <sheetView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8.5703125" bestFit="1" customWidth="1"/>
    <col min="2" max="2" width="46.85546875" customWidth="1"/>
    <col min="3" max="3" width="8.42578125" customWidth="1"/>
    <col min="4" max="4" width="7.42578125" customWidth="1"/>
    <col min="5" max="5" width="7.140625" customWidth="1"/>
    <col min="6" max="6" width="7.28515625" customWidth="1"/>
    <col min="7" max="7" width="9.5703125" hidden="1" customWidth="1"/>
    <col min="8" max="8" width="10.85546875" hidden="1" customWidth="1"/>
    <col min="9" max="12" width="9.42578125" hidden="1" customWidth="1"/>
    <col min="13" max="13" width="10.85546875" hidden="1" customWidth="1"/>
    <col min="14" max="14" width="9.5703125" hidden="1" customWidth="1"/>
    <col min="15" max="17" width="9.42578125" hidden="1" customWidth="1"/>
    <col min="18" max="18" width="10" customWidth="1"/>
    <col min="19" max="19" width="9.42578125" bestFit="1" customWidth="1"/>
    <col min="257" max="257" width="8.5703125" bestFit="1" customWidth="1"/>
    <col min="258" max="258" width="33.85546875" customWidth="1"/>
    <col min="259" max="259" width="9.5703125" bestFit="1" customWidth="1"/>
    <col min="260" max="260" width="8" bestFit="1" customWidth="1"/>
    <col min="261" max="261" width="7.85546875" bestFit="1" customWidth="1"/>
    <col min="262" max="262" width="13.5703125" customWidth="1"/>
    <col min="263" max="273" width="0" hidden="1" customWidth="1"/>
    <col min="274" max="274" width="13" customWidth="1"/>
    <col min="275" max="275" width="9.42578125" bestFit="1" customWidth="1"/>
    <col min="513" max="513" width="8.5703125" bestFit="1" customWidth="1"/>
    <col min="514" max="514" width="33.85546875" customWidth="1"/>
    <col min="515" max="515" width="9.5703125" bestFit="1" customWidth="1"/>
    <col min="516" max="516" width="8" bestFit="1" customWidth="1"/>
    <col min="517" max="517" width="7.85546875" bestFit="1" customWidth="1"/>
    <col min="518" max="518" width="13.5703125" customWidth="1"/>
    <col min="519" max="529" width="0" hidden="1" customWidth="1"/>
    <col min="530" max="530" width="13" customWidth="1"/>
    <col min="531" max="531" width="9.42578125" bestFit="1" customWidth="1"/>
    <col min="769" max="769" width="8.5703125" bestFit="1" customWidth="1"/>
    <col min="770" max="770" width="33.85546875" customWidth="1"/>
    <col min="771" max="771" width="9.5703125" bestFit="1" customWidth="1"/>
    <col min="772" max="772" width="8" bestFit="1" customWidth="1"/>
    <col min="773" max="773" width="7.85546875" bestFit="1" customWidth="1"/>
    <col min="774" max="774" width="13.5703125" customWidth="1"/>
    <col min="775" max="785" width="0" hidden="1" customWidth="1"/>
    <col min="786" max="786" width="13" customWidth="1"/>
    <col min="787" max="787" width="9.42578125" bestFit="1" customWidth="1"/>
    <col min="1025" max="1025" width="8.5703125" bestFit="1" customWidth="1"/>
    <col min="1026" max="1026" width="33.85546875" customWidth="1"/>
    <col min="1027" max="1027" width="9.5703125" bestFit="1" customWidth="1"/>
    <col min="1028" max="1028" width="8" bestFit="1" customWidth="1"/>
    <col min="1029" max="1029" width="7.85546875" bestFit="1" customWidth="1"/>
    <col min="1030" max="1030" width="13.5703125" customWidth="1"/>
    <col min="1031" max="1041" width="0" hidden="1" customWidth="1"/>
    <col min="1042" max="1042" width="13" customWidth="1"/>
    <col min="1043" max="1043" width="9.42578125" bestFit="1" customWidth="1"/>
    <col min="1281" max="1281" width="8.5703125" bestFit="1" customWidth="1"/>
    <col min="1282" max="1282" width="33.85546875" customWidth="1"/>
    <col min="1283" max="1283" width="9.5703125" bestFit="1" customWidth="1"/>
    <col min="1284" max="1284" width="8" bestFit="1" customWidth="1"/>
    <col min="1285" max="1285" width="7.85546875" bestFit="1" customWidth="1"/>
    <col min="1286" max="1286" width="13.5703125" customWidth="1"/>
    <col min="1287" max="1297" width="0" hidden="1" customWidth="1"/>
    <col min="1298" max="1298" width="13" customWidth="1"/>
    <col min="1299" max="1299" width="9.42578125" bestFit="1" customWidth="1"/>
    <col min="1537" max="1537" width="8.5703125" bestFit="1" customWidth="1"/>
    <col min="1538" max="1538" width="33.85546875" customWidth="1"/>
    <col min="1539" max="1539" width="9.5703125" bestFit="1" customWidth="1"/>
    <col min="1540" max="1540" width="8" bestFit="1" customWidth="1"/>
    <col min="1541" max="1541" width="7.85546875" bestFit="1" customWidth="1"/>
    <col min="1542" max="1542" width="13.5703125" customWidth="1"/>
    <col min="1543" max="1553" width="0" hidden="1" customWidth="1"/>
    <col min="1554" max="1554" width="13" customWidth="1"/>
    <col min="1555" max="1555" width="9.42578125" bestFit="1" customWidth="1"/>
    <col min="1793" max="1793" width="8.5703125" bestFit="1" customWidth="1"/>
    <col min="1794" max="1794" width="33.85546875" customWidth="1"/>
    <col min="1795" max="1795" width="9.5703125" bestFit="1" customWidth="1"/>
    <col min="1796" max="1796" width="8" bestFit="1" customWidth="1"/>
    <col min="1797" max="1797" width="7.85546875" bestFit="1" customWidth="1"/>
    <col min="1798" max="1798" width="13.5703125" customWidth="1"/>
    <col min="1799" max="1809" width="0" hidden="1" customWidth="1"/>
    <col min="1810" max="1810" width="13" customWidth="1"/>
    <col min="1811" max="1811" width="9.42578125" bestFit="1" customWidth="1"/>
    <col min="2049" max="2049" width="8.5703125" bestFit="1" customWidth="1"/>
    <col min="2050" max="2050" width="33.85546875" customWidth="1"/>
    <col min="2051" max="2051" width="9.5703125" bestFit="1" customWidth="1"/>
    <col min="2052" max="2052" width="8" bestFit="1" customWidth="1"/>
    <col min="2053" max="2053" width="7.85546875" bestFit="1" customWidth="1"/>
    <col min="2054" max="2054" width="13.5703125" customWidth="1"/>
    <col min="2055" max="2065" width="0" hidden="1" customWidth="1"/>
    <col min="2066" max="2066" width="13" customWidth="1"/>
    <col min="2067" max="2067" width="9.42578125" bestFit="1" customWidth="1"/>
    <col min="2305" max="2305" width="8.5703125" bestFit="1" customWidth="1"/>
    <col min="2306" max="2306" width="33.85546875" customWidth="1"/>
    <col min="2307" max="2307" width="9.5703125" bestFit="1" customWidth="1"/>
    <col min="2308" max="2308" width="8" bestFit="1" customWidth="1"/>
    <col min="2309" max="2309" width="7.85546875" bestFit="1" customWidth="1"/>
    <col min="2310" max="2310" width="13.5703125" customWidth="1"/>
    <col min="2311" max="2321" width="0" hidden="1" customWidth="1"/>
    <col min="2322" max="2322" width="13" customWidth="1"/>
    <col min="2323" max="2323" width="9.42578125" bestFit="1" customWidth="1"/>
    <col min="2561" max="2561" width="8.5703125" bestFit="1" customWidth="1"/>
    <col min="2562" max="2562" width="33.85546875" customWidth="1"/>
    <col min="2563" max="2563" width="9.5703125" bestFit="1" customWidth="1"/>
    <col min="2564" max="2564" width="8" bestFit="1" customWidth="1"/>
    <col min="2565" max="2565" width="7.85546875" bestFit="1" customWidth="1"/>
    <col min="2566" max="2566" width="13.5703125" customWidth="1"/>
    <col min="2567" max="2577" width="0" hidden="1" customWidth="1"/>
    <col min="2578" max="2578" width="13" customWidth="1"/>
    <col min="2579" max="2579" width="9.42578125" bestFit="1" customWidth="1"/>
    <col min="2817" max="2817" width="8.5703125" bestFit="1" customWidth="1"/>
    <col min="2818" max="2818" width="33.85546875" customWidth="1"/>
    <col min="2819" max="2819" width="9.5703125" bestFit="1" customWidth="1"/>
    <col min="2820" max="2820" width="8" bestFit="1" customWidth="1"/>
    <col min="2821" max="2821" width="7.85546875" bestFit="1" customWidth="1"/>
    <col min="2822" max="2822" width="13.5703125" customWidth="1"/>
    <col min="2823" max="2833" width="0" hidden="1" customWidth="1"/>
    <col min="2834" max="2834" width="13" customWidth="1"/>
    <col min="2835" max="2835" width="9.42578125" bestFit="1" customWidth="1"/>
    <col min="3073" max="3073" width="8.5703125" bestFit="1" customWidth="1"/>
    <col min="3074" max="3074" width="33.85546875" customWidth="1"/>
    <col min="3075" max="3075" width="9.5703125" bestFit="1" customWidth="1"/>
    <col min="3076" max="3076" width="8" bestFit="1" customWidth="1"/>
    <col min="3077" max="3077" width="7.85546875" bestFit="1" customWidth="1"/>
    <col min="3078" max="3078" width="13.5703125" customWidth="1"/>
    <col min="3079" max="3089" width="0" hidden="1" customWidth="1"/>
    <col min="3090" max="3090" width="13" customWidth="1"/>
    <col min="3091" max="3091" width="9.42578125" bestFit="1" customWidth="1"/>
    <col min="3329" max="3329" width="8.5703125" bestFit="1" customWidth="1"/>
    <col min="3330" max="3330" width="33.85546875" customWidth="1"/>
    <col min="3331" max="3331" width="9.5703125" bestFit="1" customWidth="1"/>
    <col min="3332" max="3332" width="8" bestFit="1" customWidth="1"/>
    <col min="3333" max="3333" width="7.85546875" bestFit="1" customWidth="1"/>
    <col min="3334" max="3334" width="13.5703125" customWidth="1"/>
    <col min="3335" max="3345" width="0" hidden="1" customWidth="1"/>
    <col min="3346" max="3346" width="13" customWidth="1"/>
    <col min="3347" max="3347" width="9.42578125" bestFit="1" customWidth="1"/>
    <col min="3585" max="3585" width="8.5703125" bestFit="1" customWidth="1"/>
    <col min="3586" max="3586" width="33.85546875" customWidth="1"/>
    <col min="3587" max="3587" width="9.5703125" bestFit="1" customWidth="1"/>
    <col min="3588" max="3588" width="8" bestFit="1" customWidth="1"/>
    <col min="3589" max="3589" width="7.85546875" bestFit="1" customWidth="1"/>
    <col min="3590" max="3590" width="13.5703125" customWidth="1"/>
    <col min="3591" max="3601" width="0" hidden="1" customWidth="1"/>
    <col min="3602" max="3602" width="13" customWidth="1"/>
    <col min="3603" max="3603" width="9.42578125" bestFit="1" customWidth="1"/>
    <col min="3841" max="3841" width="8.5703125" bestFit="1" customWidth="1"/>
    <col min="3842" max="3842" width="33.85546875" customWidth="1"/>
    <col min="3843" max="3843" width="9.5703125" bestFit="1" customWidth="1"/>
    <col min="3844" max="3844" width="8" bestFit="1" customWidth="1"/>
    <col min="3845" max="3845" width="7.85546875" bestFit="1" customWidth="1"/>
    <col min="3846" max="3846" width="13.5703125" customWidth="1"/>
    <col min="3847" max="3857" width="0" hidden="1" customWidth="1"/>
    <col min="3858" max="3858" width="13" customWidth="1"/>
    <col min="3859" max="3859" width="9.42578125" bestFit="1" customWidth="1"/>
    <col min="4097" max="4097" width="8.5703125" bestFit="1" customWidth="1"/>
    <col min="4098" max="4098" width="33.85546875" customWidth="1"/>
    <col min="4099" max="4099" width="9.5703125" bestFit="1" customWidth="1"/>
    <col min="4100" max="4100" width="8" bestFit="1" customWidth="1"/>
    <col min="4101" max="4101" width="7.85546875" bestFit="1" customWidth="1"/>
    <col min="4102" max="4102" width="13.5703125" customWidth="1"/>
    <col min="4103" max="4113" width="0" hidden="1" customWidth="1"/>
    <col min="4114" max="4114" width="13" customWidth="1"/>
    <col min="4115" max="4115" width="9.42578125" bestFit="1" customWidth="1"/>
    <col min="4353" max="4353" width="8.5703125" bestFit="1" customWidth="1"/>
    <col min="4354" max="4354" width="33.85546875" customWidth="1"/>
    <col min="4355" max="4355" width="9.5703125" bestFit="1" customWidth="1"/>
    <col min="4356" max="4356" width="8" bestFit="1" customWidth="1"/>
    <col min="4357" max="4357" width="7.85546875" bestFit="1" customWidth="1"/>
    <col min="4358" max="4358" width="13.5703125" customWidth="1"/>
    <col min="4359" max="4369" width="0" hidden="1" customWidth="1"/>
    <col min="4370" max="4370" width="13" customWidth="1"/>
    <col min="4371" max="4371" width="9.42578125" bestFit="1" customWidth="1"/>
    <col min="4609" max="4609" width="8.5703125" bestFit="1" customWidth="1"/>
    <col min="4610" max="4610" width="33.85546875" customWidth="1"/>
    <col min="4611" max="4611" width="9.5703125" bestFit="1" customWidth="1"/>
    <col min="4612" max="4612" width="8" bestFit="1" customWidth="1"/>
    <col min="4613" max="4613" width="7.85546875" bestFit="1" customWidth="1"/>
    <col min="4614" max="4614" width="13.5703125" customWidth="1"/>
    <col min="4615" max="4625" width="0" hidden="1" customWidth="1"/>
    <col min="4626" max="4626" width="13" customWidth="1"/>
    <col min="4627" max="4627" width="9.42578125" bestFit="1" customWidth="1"/>
    <col min="4865" max="4865" width="8.5703125" bestFit="1" customWidth="1"/>
    <col min="4866" max="4866" width="33.85546875" customWidth="1"/>
    <col min="4867" max="4867" width="9.5703125" bestFit="1" customWidth="1"/>
    <col min="4868" max="4868" width="8" bestFit="1" customWidth="1"/>
    <col min="4869" max="4869" width="7.85546875" bestFit="1" customWidth="1"/>
    <col min="4870" max="4870" width="13.5703125" customWidth="1"/>
    <col min="4871" max="4881" width="0" hidden="1" customWidth="1"/>
    <col min="4882" max="4882" width="13" customWidth="1"/>
    <col min="4883" max="4883" width="9.42578125" bestFit="1" customWidth="1"/>
    <col min="5121" max="5121" width="8.5703125" bestFit="1" customWidth="1"/>
    <col min="5122" max="5122" width="33.85546875" customWidth="1"/>
    <col min="5123" max="5123" width="9.5703125" bestFit="1" customWidth="1"/>
    <col min="5124" max="5124" width="8" bestFit="1" customWidth="1"/>
    <col min="5125" max="5125" width="7.85546875" bestFit="1" customWidth="1"/>
    <col min="5126" max="5126" width="13.5703125" customWidth="1"/>
    <col min="5127" max="5137" width="0" hidden="1" customWidth="1"/>
    <col min="5138" max="5138" width="13" customWidth="1"/>
    <col min="5139" max="5139" width="9.42578125" bestFit="1" customWidth="1"/>
    <col min="5377" max="5377" width="8.5703125" bestFit="1" customWidth="1"/>
    <col min="5378" max="5378" width="33.85546875" customWidth="1"/>
    <col min="5379" max="5379" width="9.5703125" bestFit="1" customWidth="1"/>
    <col min="5380" max="5380" width="8" bestFit="1" customWidth="1"/>
    <col min="5381" max="5381" width="7.85546875" bestFit="1" customWidth="1"/>
    <col min="5382" max="5382" width="13.5703125" customWidth="1"/>
    <col min="5383" max="5393" width="0" hidden="1" customWidth="1"/>
    <col min="5394" max="5394" width="13" customWidth="1"/>
    <col min="5395" max="5395" width="9.42578125" bestFit="1" customWidth="1"/>
    <col min="5633" max="5633" width="8.5703125" bestFit="1" customWidth="1"/>
    <col min="5634" max="5634" width="33.85546875" customWidth="1"/>
    <col min="5635" max="5635" width="9.5703125" bestFit="1" customWidth="1"/>
    <col min="5636" max="5636" width="8" bestFit="1" customWidth="1"/>
    <col min="5637" max="5637" width="7.85546875" bestFit="1" customWidth="1"/>
    <col min="5638" max="5638" width="13.5703125" customWidth="1"/>
    <col min="5639" max="5649" width="0" hidden="1" customWidth="1"/>
    <col min="5650" max="5650" width="13" customWidth="1"/>
    <col min="5651" max="5651" width="9.42578125" bestFit="1" customWidth="1"/>
    <col min="5889" max="5889" width="8.5703125" bestFit="1" customWidth="1"/>
    <col min="5890" max="5890" width="33.85546875" customWidth="1"/>
    <col min="5891" max="5891" width="9.5703125" bestFit="1" customWidth="1"/>
    <col min="5892" max="5892" width="8" bestFit="1" customWidth="1"/>
    <col min="5893" max="5893" width="7.85546875" bestFit="1" customWidth="1"/>
    <col min="5894" max="5894" width="13.5703125" customWidth="1"/>
    <col min="5895" max="5905" width="0" hidden="1" customWidth="1"/>
    <col min="5906" max="5906" width="13" customWidth="1"/>
    <col min="5907" max="5907" width="9.42578125" bestFit="1" customWidth="1"/>
    <col min="6145" max="6145" width="8.5703125" bestFit="1" customWidth="1"/>
    <col min="6146" max="6146" width="33.85546875" customWidth="1"/>
    <col min="6147" max="6147" width="9.5703125" bestFit="1" customWidth="1"/>
    <col min="6148" max="6148" width="8" bestFit="1" customWidth="1"/>
    <col min="6149" max="6149" width="7.85546875" bestFit="1" customWidth="1"/>
    <col min="6150" max="6150" width="13.5703125" customWidth="1"/>
    <col min="6151" max="6161" width="0" hidden="1" customWidth="1"/>
    <col min="6162" max="6162" width="13" customWidth="1"/>
    <col min="6163" max="6163" width="9.42578125" bestFit="1" customWidth="1"/>
    <col min="6401" max="6401" width="8.5703125" bestFit="1" customWidth="1"/>
    <col min="6402" max="6402" width="33.85546875" customWidth="1"/>
    <col min="6403" max="6403" width="9.5703125" bestFit="1" customWidth="1"/>
    <col min="6404" max="6404" width="8" bestFit="1" customWidth="1"/>
    <col min="6405" max="6405" width="7.85546875" bestFit="1" customWidth="1"/>
    <col min="6406" max="6406" width="13.5703125" customWidth="1"/>
    <col min="6407" max="6417" width="0" hidden="1" customWidth="1"/>
    <col min="6418" max="6418" width="13" customWidth="1"/>
    <col min="6419" max="6419" width="9.42578125" bestFit="1" customWidth="1"/>
    <col min="6657" max="6657" width="8.5703125" bestFit="1" customWidth="1"/>
    <col min="6658" max="6658" width="33.85546875" customWidth="1"/>
    <col min="6659" max="6659" width="9.5703125" bestFit="1" customWidth="1"/>
    <col min="6660" max="6660" width="8" bestFit="1" customWidth="1"/>
    <col min="6661" max="6661" width="7.85546875" bestFit="1" customWidth="1"/>
    <col min="6662" max="6662" width="13.5703125" customWidth="1"/>
    <col min="6663" max="6673" width="0" hidden="1" customWidth="1"/>
    <col min="6674" max="6674" width="13" customWidth="1"/>
    <col min="6675" max="6675" width="9.42578125" bestFit="1" customWidth="1"/>
    <col min="6913" max="6913" width="8.5703125" bestFit="1" customWidth="1"/>
    <col min="6914" max="6914" width="33.85546875" customWidth="1"/>
    <col min="6915" max="6915" width="9.5703125" bestFit="1" customWidth="1"/>
    <col min="6916" max="6916" width="8" bestFit="1" customWidth="1"/>
    <col min="6917" max="6917" width="7.85546875" bestFit="1" customWidth="1"/>
    <col min="6918" max="6918" width="13.5703125" customWidth="1"/>
    <col min="6919" max="6929" width="0" hidden="1" customWidth="1"/>
    <col min="6930" max="6930" width="13" customWidth="1"/>
    <col min="6931" max="6931" width="9.42578125" bestFit="1" customWidth="1"/>
    <col min="7169" max="7169" width="8.5703125" bestFit="1" customWidth="1"/>
    <col min="7170" max="7170" width="33.85546875" customWidth="1"/>
    <col min="7171" max="7171" width="9.5703125" bestFit="1" customWidth="1"/>
    <col min="7172" max="7172" width="8" bestFit="1" customWidth="1"/>
    <col min="7173" max="7173" width="7.85546875" bestFit="1" customWidth="1"/>
    <col min="7174" max="7174" width="13.5703125" customWidth="1"/>
    <col min="7175" max="7185" width="0" hidden="1" customWidth="1"/>
    <col min="7186" max="7186" width="13" customWidth="1"/>
    <col min="7187" max="7187" width="9.42578125" bestFit="1" customWidth="1"/>
    <col min="7425" max="7425" width="8.5703125" bestFit="1" customWidth="1"/>
    <col min="7426" max="7426" width="33.85546875" customWidth="1"/>
    <col min="7427" max="7427" width="9.5703125" bestFit="1" customWidth="1"/>
    <col min="7428" max="7428" width="8" bestFit="1" customWidth="1"/>
    <col min="7429" max="7429" width="7.85546875" bestFit="1" customWidth="1"/>
    <col min="7430" max="7430" width="13.5703125" customWidth="1"/>
    <col min="7431" max="7441" width="0" hidden="1" customWidth="1"/>
    <col min="7442" max="7442" width="13" customWidth="1"/>
    <col min="7443" max="7443" width="9.42578125" bestFit="1" customWidth="1"/>
    <col min="7681" max="7681" width="8.5703125" bestFit="1" customWidth="1"/>
    <col min="7682" max="7682" width="33.85546875" customWidth="1"/>
    <col min="7683" max="7683" width="9.5703125" bestFit="1" customWidth="1"/>
    <col min="7684" max="7684" width="8" bestFit="1" customWidth="1"/>
    <col min="7685" max="7685" width="7.85546875" bestFit="1" customWidth="1"/>
    <col min="7686" max="7686" width="13.5703125" customWidth="1"/>
    <col min="7687" max="7697" width="0" hidden="1" customWidth="1"/>
    <col min="7698" max="7698" width="13" customWidth="1"/>
    <col min="7699" max="7699" width="9.42578125" bestFit="1" customWidth="1"/>
    <col min="7937" max="7937" width="8.5703125" bestFit="1" customWidth="1"/>
    <col min="7938" max="7938" width="33.85546875" customWidth="1"/>
    <col min="7939" max="7939" width="9.5703125" bestFit="1" customWidth="1"/>
    <col min="7940" max="7940" width="8" bestFit="1" customWidth="1"/>
    <col min="7941" max="7941" width="7.85546875" bestFit="1" customWidth="1"/>
    <col min="7942" max="7942" width="13.5703125" customWidth="1"/>
    <col min="7943" max="7953" width="0" hidden="1" customWidth="1"/>
    <col min="7954" max="7954" width="13" customWidth="1"/>
    <col min="7955" max="7955" width="9.42578125" bestFit="1" customWidth="1"/>
    <col min="8193" max="8193" width="8.5703125" bestFit="1" customWidth="1"/>
    <col min="8194" max="8194" width="33.85546875" customWidth="1"/>
    <col min="8195" max="8195" width="9.5703125" bestFit="1" customWidth="1"/>
    <col min="8196" max="8196" width="8" bestFit="1" customWidth="1"/>
    <col min="8197" max="8197" width="7.85546875" bestFit="1" customWidth="1"/>
    <col min="8198" max="8198" width="13.5703125" customWidth="1"/>
    <col min="8199" max="8209" width="0" hidden="1" customWidth="1"/>
    <col min="8210" max="8210" width="13" customWidth="1"/>
    <col min="8211" max="8211" width="9.42578125" bestFit="1" customWidth="1"/>
    <col min="8449" max="8449" width="8.5703125" bestFit="1" customWidth="1"/>
    <col min="8450" max="8450" width="33.85546875" customWidth="1"/>
    <col min="8451" max="8451" width="9.5703125" bestFit="1" customWidth="1"/>
    <col min="8452" max="8452" width="8" bestFit="1" customWidth="1"/>
    <col min="8453" max="8453" width="7.85546875" bestFit="1" customWidth="1"/>
    <col min="8454" max="8454" width="13.5703125" customWidth="1"/>
    <col min="8455" max="8465" width="0" hidden="1" customWidth="1"/>
    <col min="8466" max="8466" width="13" customWidth="1"/>
    <col min="8467" max="8467" width="9.42578125" bestFit="1" customWidth="1"/>
    <col min="8705" max="8705" width="8.5703125" bestFit="1" customWidth="1"/>
    <col min="8706" max="8706" width="33.85546875" customWidth="1"/>
    <col min="8707" max="8707" width="9.5703125" bestFit="1" customWidth="1"/>
    <col min="8708" max="8708" width="8" bestFit="1" customWidth="1"/>
    <col min="8709" max="8709" width="7.85546875" bestFit="1" customWidth="1"/>
    <col min="8710" max="8710" width="13.5703125" customWidth="1"/>
    <col min="8711" max="8721" width="0" hidden="1" customWidth="1"/>
    <col min="8722" max="8722" width="13" customWidth="1"/>
    <col min="8723" max="8723" width="9.42578125" bestFit="1" customWidth="1"/>
    <col min="8961" max="8961" width="8.5703125" bestFit="1" customWidth="1"/>
    <col min="8962" max="8962" width="33.85546875" customWidth="1"/>
    <col min="8963" max="8963" width="9.5703125" bestFit="1" customWidth="1"/>
    <col min="8964" max="8964" width="8" bestFit="1" customWidth="1"/>
    <col min="8965" max="8965" width="7.85546875" bestFit="1" customWidth="1"/>
    <col min="8966" max="8966" width="13.5703125" customWidth="1"/>
    <col min="8967" max="8977" width="0" hidden="1" customWidth="1"/>
    <col min="8978" max="8978" width="13" customWidth="1"/>
    <col min="8979" max="8979" width="9.42578125" bestFit="1" customWidth="1"/>
    <col min="9217" max="9217" width="8.5703125" bestFit="1" customWidth="1"/>
    <col min="9218" max="9218" width="33.85546875" customWidth="1"/>
    <col min="9219" max="9219" width="9.5703125" bestFit="1" customWidth="1"/>
    <col min="9220" max="9220" width="8" bestFit="1" customWidth="1"/>
    <col min="9221" max="9221" width="7.85546875" bestFit="1" customWidth="1"/>
    <col min="9222" max="9222" width="13.5703125" customWidth="1"/>
    <col min="9223" max="9233" width="0" hidden="1" customWidth="1"/>
    <col min="9234" max="9234" width="13" customWidth="1"/>
    <col min="9235" max="9235" width="9.42578125" bestFit="1" customWidth="1"/>
    <col min="9473" max="9473" width="8.5703125" bestFit="1" customWidth="1"/>
    <col min="9474" max="9474" width="33.85546875" customWidth="1"/>
    <col min="9475" max="9475" width="9.5703125" bestFit="1" customWidth="1"/>
    <col min="9476" max="9476" width="8" bestFit="1" customWidth="1"/>
    <col min="9477" max="9477" width="7.85546875" bestFit="1" customWidth="1"/>
    <col min="9478" max="9478" width="13.5703125" customWidth="1"/>
    <col min="9479" max="9489" width="0" hidden="1" customWidth="1"/>
    <col min="9490" max="9490" width="13" customWidth="1"/>
    <col min="9491" max="9491" width="9.42578125" bestFit="1" customWidth="1"/>
    <col min="9729" max="9729" width="8.5703125" bestFit="1" customWidth="1"/>
    <col min="9730" max="9730" width="33.85546875" customWidth="1"/>
    <col min="9731" max="9731" width="9.5703125" bestFit="1" customWidth="1"/>
    <col min="9732" max="9732" width="8" bestFit="1" customWidth="1"/>
    <col min="9733" max="9733" width="7.85546875" bestFit="1" customWidth="1"/>
    <col min="9734" max="9734" width="13.5703125" customWidth="1"/>
    <col min="9735" max="9745" width="0" hidden="1" customWidth="1"/>
    <col min="9746" max="9746" width="13" customWidth="1"/>
    <col min="9747" max="9747" width="9.42578125" bestFit="1" customWidth="1"/>
    <col min="9985" max="9985" width="8.5703125" bestFit="1" customWidth="1"/>
    <col min="9986" max="9986" width="33.85546875" customWidth="1"/>
    <col min="9987" max="9987" width="9.5703125" bestFit="1" customWidth="1"/>
    <col min="9988" max="9988" width="8" bestFit="1" customWidth="1"/>
    <col min="9989" max="9989" width="7.85546875" bestFit="1" customWidth="1"/>
    <col min="9990" max="9990" width="13.5703125" customWidth="1"/>
    <col min="9991" max="10001" width="0" hidden="1" customWidth="1"/>
    <col min="10002" max="10002" width="13" customWidth="1"/>
    <col min="10003" max="10003" width="9.42578125" bestFit="1" customWidth="1"/>
    <col min="10241" max="10241" width="8.5703125" bestFit="1" customWidth="1"/>
    <col min="10242" max="10242" width="33.85546875" customWidth="1"/>
    <col min="10243" max="10243" width="9.5703125" bestFit="1" customWidth="1"/>
    <col min="10244" max="10244" width="8" bestFit="1" customWidth="1"/>
    <col min="10245" max="10245" width="7.85546875" bestFit="1" customWidth="1"/>
    <col min="10246" max="10246" width="13.5703125" customWidth="1"/>
    <col min="10247" max="10257" width="0" hidden="1" customWidth="1"/>
    <col min="10258" max="10258" width="13" customWidth="1"/>
    <col min="10259" max="10259" width="9.42578125" bestFit="1" customWidth="1"/>
    <col min="10497" max="10497" width="8.5703125" bestFit="1" customWidth="1"/>
    <col min="10498" max="10498" width="33.85546875" customWidth="1"/>
    <col min="10499" max="10499" width="9.5703125" bestFit="1" customWidth="1"/>
    <col min="10500" max="10500" width="8" bestFit="1" customWidth="1"/>
    <col min="10501" max="10501" width="7.85546875" bestFit="1" customWidth="1"/>
    <col min="10502" max="10502" width="13.5703125" customWidth="1"/>
    <col min="10503" max="10513" width="0" hidden="1" customWidth="1"/>
    <col min="10514" max="10514" width="13" customWidth="1"/>
    <col min="10515" max="10515" width="9.42578125" bestFit="1" customWidth="1"/>
    <col min="10753" max="10753" width="8.5703125" bestFit="1" customWidth="1"/>
    <col min="10754" max="10754" width="33.85546875" customWidth="1"/>
    <col min="10755" max="10755" width="9.5703125" bestFit="1" customWidth="1"/>
    <col min="10756" max="10756" width="8" bestFit="1" customWidth="1"/>
    <col min="10757" max="10757" width="7.85546875" bestFit="1" customWidth="1"/>
    <col min="10758" max="10758" width="13.5703125" customWidth="1"/>
    <col min="10759" max="10769" width="0" hidden="1" customWidth="1"/>
    <col min="10770" max="10770" width="13" customWidth="1"/>
    <col min="10771" max="10771" width="9.42578125" bestFit="1" customWidth="1"/>
    <col min="11009" max="11009" width="8.5703125" bestFit="1" customWidth="1"/>
    <col min="11010" max="11010" width="33.85546875" customWidth="1"/>
    <col min="11011" max="11011" width="9.5703125" bestFit="1" customWidth="1"/>
    <col min="11012" max="11012" width="8" bestFit="1" customWidth="1"/>
    <col min="11013" max="11013" width="7.85546875" bestFit="1" customWidth="1"/>
    <col min="11014" max="11014" width="13.5703125" customWidth="1"/>
    <col min="11015" max="11025" width="0" hidden="1" customWidth="1"/>
    <col min="11026" max="11026" width="13" customWidth="1"/>
    <col min="11027" max="11027" width="9.42578125" bestFit="1" customWidth="1"/>
    <col min="11265" max="11265" width="8.5703125" bestFit="1" customWidth="1"/>
    <col min="11266" max="11266" width="33.85546875" customWidth="1"/>
    <col min="11267" max="11267" width="9.5703125" bestFit="1" customWidth="1"/>
    <col min="11268" max="11268" width="8" bestFit="1" customWidth="1"/>
    <col min="11269" max="11269" width="7.85546875" bestFit="1" customWidth="1"/>
    <col min="11270" max="11270" width="13.5703125" customWidth="1"/>
    <col min="11271" max="11281" width="0" hidden="1" customWidth="1"/>
    <col min="11282" max="11282" width="13" customWidth="1"/>
    <col min="11283" max="11283" width="9.42578125" bestFit="1" customWidth="1"/>
    <col min="11521" max="11521" width="8.5703125" bestFit="1" customWidth="1"/>
    <col min="11522" max="11522" width="33.85546875" customWidth="1"/>
    <col min="11523" max="11523" width="9.5703125" bestFit="1" customWidth="1"/>
    <col min="11524" max="11524" width="8" bestFit="1" customWidth="1"/>
    <col min="11525" max="11525" width="7.85546875" bestFit="1" customWidth="1"/>
    <col min="11526" max="11526" width="13.5703125" customWidth="1"/>
    <col min="11527" max="11537" width="0" hidden="1" customWidth="1"/>
    <col min="11538" max="11538" width="13" customWidth="1"/>
    <col min="11539" max="11539" width="9.42578125" bestFit="1" customWidth="1"/>
    <col min="11777" max="11777" width="8.5703125" bestFit="1" customWidth="1"/>
    <col min="11778" max="11778" width="33.85546875" customWidth="1"/>
    <col min="11779" max="11779" width="9.5703125" bestFit="1" customWidth="1"/>
    <col min="11780" max="11780" width="8" bestFit="1" customWidth="1"/>
    <col min="11781" max="11781" width="7.85546875" bestFit="1" customWidth="1"/>
    <col min="11782" max="11782" width="13.5703125" customWidth="1"/>
    <col min="11783" max="11793" width="0" hidden="1" customWidth="1"/>
    <col min="11794" max="11794" width="13" customWidth="1"/>
    <col min="11795" max="11795" width="9.42578125" bestFit="1" customWidth="1"/>
    <col min="12033" max="12033" width="8.5703125" bestFit="1" customWidth="1"/>
    <col min="12034" max="12034" width="33.85546875" customWidth="1"/>
    <col min="12035" max="12035" width="9.5703125" bestFit="1" customWidth="1"/>
    <col min="12036" max="12036" width="8" bestFit="1" customWidth="1"/>
    <col min="12037" max="12037" width="7.85546875" bestFit="1" customWidth="1"/>
    <col min="12038" max="12038" width="13.5703125" customWidth="1"/>
    <col min="12039" max="12049" width="0" hidden="1" customWidth="1"/>
    <col min="12050" max="12050" width="13" customWidth="1"/>
    <col min="12051" max="12051" width="9.42578125" bestFit="1" customWidth="1"/>
    <col min="12289" max="12289" width="8.5703125" bestFit="1" customWidth="1"/>
    <col min="12290" max="12290" width="33.85546875" customWidth="1"/>
    <col min="12291" max="12291" width="9.5703125" bestFit="1" customWidth="1"/>
    <col min="12292" max="12292" width="8" bestFit="1" customWidth="1"/>
    <col min="12293" max="12293" width="7.85546875" bestFit="1" customWidth="1"/>
    <col min="12294" max="12294" width="13.5703125" customWidth="1"/>
    <col min="12295" max="12305" width="0" hidden="1" customWidth="1"/>
    <col min="12306" max="12306" width="13" customWidth="1"/>
    <col min="12307" max="12307" width="9.42578125" bestFit="1" customWidth="1"/>
    <col min="12545" max="12545" width="8.5703125" bestFit="1" customWidth="1"/>
    <col min="12546" max="12546" width="33.85546875" customWidth="1"/>
    <col min="12547" max="12547" width="9.5703125" bestFit="1" customWidth="1"/>
    <col min="12548" max="12548" width="8" bestFit="1" customWidth="1"/>
    <col min="12549" max="12549" width="7.85546875" bestFit="1" customWidth="1"/>
    <col min="12550" max="12550" width="13.5703125" customWidth="1"/>
    <col min="12551" max="12561" width="0" hidden="1" customWidth="1"/>
    <col min="12562" max="12562" width="13" customWidth="1"/>
    <col min="12563" max="12563" width="9.42578125" bestFit="1" customWidth="1"/>
    <col min="12801" max="12801" width="8.5703125" bestFit="1" customWidth="1"/>
    <col min="12802" max="12802" width="33.85546875" customWidth="1"/>
    <col min="12803" max="12803" width="9.5703125" bestFit="1" customWidth="1"/>
    <col min="12804" max="12804" width="8" bestFit="1" customWidth="1"/>
    <col min="12805" max="12805" width="7.85546875" bestFit="1" customWidth="1"/>
    <col min="12806" max="12806" width="13.5703125" customWidth="1"/>
    <col min="12807" max="12817" width="0" hidden="1" customWidth="1"/>
    <col min="12818" max="12818" width="13" customWidth="1"/>
    <col min="12819" max="12819" width="9.42578125" bestFit="1" customWidth="1"/>
    <col min="13057" max="13057" width="8.5703125" bestFit="1" customWidth="1"/>
    <col min="13058" max="13058" width="33.85546875" customWidth="1"/>
    <col min="13059" max="13059" width="9.5703125" bestFit="1" customWidth="1"/>
    <col min="13060" max="13060" width="8" bestFit="1" customWidth="1"/>
    <col min="13061" max="13061" width="7.85546875" bestFit="1" customWidth="1"/>
    <col min="13062" max="13062" width="13.5703125" customWidth="1"/>
    <col min="13063" max="13073" width="0" hidden="1" customWidth="1"/>
    <col min="13074" max="13074" width="13" customWidth="1"/>
    <col min="13075" max="13075" width="9.42578125" bestFit="1" customWidth="1"/>
    <col min="13313" max="13313" width="8.5703125" bestFit="1" customWidth="1"/>
    <col min="13314" max="13314" width="33.85546875" customWidth="1"/>
    <col min="13315" max="13315" width="9.5703125" bestFit="1" customWidth="1"/>
    <col min="13316" max="13316" width="8" bestFit="1" customWidth="1"/>
    <col min="13317" max="13317" width="7.85546875" bestFit="1" customWidth="1"/>
    <col min="13318" max="13318" width="13.5703125" customWidth="1"/>
    <col min="13319" max="13329" width="0" hidden="1" customWidth="1"/>
    <col min="13330" max="13330" width="13" customWidth="1"/>
    <col min="13331" max="13331" width="9.42578125" bestFit="1" customWidth="1"/>
    <col min="13569" max="13569" width="8.5703125" bestFit="1" customWidth="1"/>
    <col min="13570" max="13570" width="33.85546875" customWidth="1"/>
    <col min="13571" max="13571" width="9.5703125" bestFit="1" customWidth="1"/>
    <col min="13572" max="13572" width="8" bestFit="1" customWidth="1"/>
    <col min="13573" max="13573" width="7.85546875" bestFit="1" customWidth="1"/>
    <col min="13574" max="13574" width="13.5703125" customWidth="1"/>
    <col min="13575" max="13585" width="0" hidden="1" customWidth="1"/>
    <col min="13586" max="13586" width="13" customWidth="1"/>
    <col min="13587" max="13587" width="9.42578125" bestFit="1" customWidth="1"/>
    <col min="13825" max="13825" width="8.5703125" bestFit="1" customWidth="1"/>
    <col min="13826" max="13826" width="33.85546875" customWidth="1"/>
    <col min="13827" max="13827" width="9.5703125" bestFit="1" customWidth="1"/>
    <col min="13828" max="13828" width="8" bestFit="1" customWidth="1"/>
    <col min="13829" max="13829" width="7.85546875" bestFit="1" customWidth="1"/>
    <col min="13830" max="13830" width="13.5703125" customWidth="1"/>
    <col min="13831" max="13841" width="0" hidden="1" customWidth="1"/>
    <col min="13842" max="13842" width="13" customWidth="1"/>
    <col min="13843" max="13843" width="9.42578125" bestFit="1" customWidth="1"/>
    <col min="14081" max="14081" width="8.5703125" bestFit="1" customWidth="1"/>
    <col min="14082" max="14082" width="33.85546875" customWidth="1"/>
    <col min="14083" max="14083" width="9.5703125" bestFit="1" customWidth="1"/>
    <col min="14084" max="14084" width="8" bestFit="1" customWidth="1"/>
    <col min="14085" max="14085" width="7.85546875" bestFit="1" customWidth="1"/>
    <col min="14086" max="14086" width="13.5703125" customWidth="1"/>
    <col min="14087" max="14097" width="0" hidden="1" customWidth="1"/>
    <col min="14098" max="14098" width="13" customWidth="1"/>
    <col min="14099" max="14099" width="9.42578125" bestFit="1" customWidth="1"/>
    <col min="14337" max="14337" width="8.5703125" bestFit="1" customWidth="1"/>
    <col min="14338" max="14338" width="33.85546875" customWidth="1"/>
    <col min="14339" max="14339" width="9.5703125" bestFit="1" customWidth="1"/>
    <col min="14340" max="14340" width="8" bestFit="1" customWidth="1"/>
    <col min="14341" max="14341" width="7.85546875" bestFit="1" customWidth="1"/>
    <col min="14342" max="14342" width="13.5703125" customWidth="1"/>
    <col min="14343" max="14353" width="0" hidden="1" customWidth="1"/>
    <col min="14354" max="14354" width="13" customWidth="1"/>
    <col min="14355" max="14355" width="9.42578125" bestFit="1" customWidth="1"/>
    <col min="14593" max="14593" width="8.5703125" bestFit="1" customWidth="1"/>
    <col min="14594" max="14594" width="33.85546875" customWidth="1"/>
    <col min="14595" max="14595" width="9.5703125" bestFit="1" customWidth="1"/>
    <col min="14596" max="14596" width="8" bestFit="1" customWidth="1"/>
    <col min="14597" max="14597" width="7.85546875" bestFit="1" customWidth="1"/>
    <col min="14598" max="14598" width="13.5703125" customWidth="1"/>
    <col min="14599" max="14609" width="0" hidden="1" customWidth="1"/>
    <col min="14610" max="14610" width="13" customWidth="1"/>
    <col min="14611" max="14611" width="9.42578125" bestFit="1" customWidth="1"/>
    <col min="14849" max="14849" width="8.5703125" bestFit="1" customWidth="1"/>
    <col min="14850" max="14850" width="33.85546875" customWidth="1"/>
    <col min="14851" max="14851" width="9.5703125" bestFit="1" customWidth="1"/>
    <col min="14852" max="14852" width="8" bestFit="1" customWidth="1"/>
    <col min="14853" max="14853" width="7.85546875" bestFit="1" customWidth="1"/>
    <col min="14854" max="14854" width="13.5703125" customWidth="1"/>
    <col min="14855" max="14865" width="0" hidden="1" customWidth="1"/>
    <col min="14866" max="14866" width="13" customWidth="1"/>
    <col min="14867" max="14867" width="9.42578125" bestFit="1" customWidth="1"/>
    <col min="15105" max="15105" width="8.5703125" bestFit="1" customWidth="1"/>
    <col min="15106" max="15106" width="33.85546875" customWidth="1"/>
    <col min="15107" max="15107" width="9.5703125" bestFit="1" customWidth="1"/>
    <col min="15108" max="15108" width="8" bestFit="1" customWidth="1"/>
    <col min="15109" max="15109" width="7.85546875" bestFit="1" customWidth="1"/>
    <col min="15110" max="15110" width="13.5703125" customWidth="1"/>
    <col min="15111" max="15121" width="0" hidden="1" customWidth="1"/>
    <col min="15122" max="15122" width="13" customWidth="1"/>
    <col min="15123" max="15123" width="9.42578125" bestFit="1" customWidth="1"/>
    <col min="15361" max="15361" width="8.5703125" bestFit="1" customWidth="1"/>
    <col min="15362" max="15362" width="33.85546875" customWidth="1"/>
    <col min="15363" max="15363" width="9.5703125" bestFit="1" customWidth="1"/>
    <col min="15364" max="15364" width="8" bestFit="1" customWidth="1"/>
    <col min="15365" max="15365" width="7.85546875" bestFit="1" customWidth="1"/>
    <col min="15366" max="15366" width="13.5703125" customWidth="1"/>
    <col min="15367" max="15377" width="0" hidden="1" customWidth="1"/>
    <col min="15378" max="15378" width="13" customWidth="1"/>
    <col min="15379" max="15379" width="9.42578125" bestFit="1" customWidth="1"/>
    <col min="15617" max="15617" width="8.5703125" bestFit="1" customWidth="1"/>
    <col min="15618" max="15618" width="33.85546875" customWidth="1"/>
    <col min="15619" max="15619" width="9.5703125" bestFit="1" customWidth="1"/>
    <col min="15620" max="15620" width="8" bestFit="1" customWidth="1"/>
    <col min="15621" max="15621" width="7.85546875" bestFit="1" customWidth="1"/>
    <col min="15622" max="15622" width="13.5703125" customWidth="1"/>
    <col min="15623" max="15633" width="0" hidden="1" customWidth="1"/>
    <col min="15634" max="15634" width="13" customWidth="1"/>
    <col min="15635" max="15635" width="9.42578125" bestFit="1" customWidth="1"/>
    <col min="15873" max="15873" width="8.5703125" bestFit="1" customWidth="1"/>
    <col min="15874" max="15874" width="33.85546875" customWidth="1"/>
    <col min="15875" max="15875" width="9.5703125" bestFit="1" customWidth="1"/>
    <col min="15876" max="15876" width="8" bestFit="1" customWidth="1"/>
    <col min="15877" max="15877" width="7.85546875" bestFit="1" customWidth="1"/>
    <col min="15878" max="15878" width="13.5703125" customWidth="1"/>
    <col min="15879" max="15889" width="0" hidden="1" customWidth="1"/>
    <col min="15890" max="15890" width="13" customWidth="1"/>
    <col min="15891" max="15891" width="9.42578125" bestFit="1" customWidth="1"/>
    <col min="16129" max="16129" width="8.5703125" bestFit="1" customWidth="1"/>
    <col min="16130" max="16130" width="33.85546875" customWidth="1"/>
    <col min="16131" max="16131" width="9.5703125" bestFit="1" customWidth="1"/>
    <col min="16132" max="16132" width="8" bestFit="1" customWidth="1"/>
    <col min="16133" max="16133" width="7.85546875" bestFit="1" customWidth="1"/>
    <col min="16134" max="16134" width="13.5703125" customWidth="1"/>
    <col min="16135" max="16145" width="0" hidden="1" customWidth="1"/>
    <col min="16146" max="16146" width="13" customWidth="1"/>
    <col min="16147" max="16147" width="9.42578125" bestFit="1" customWidth="1"/>
  </cols>
  <sheetData>
    <row r="2" spans="1:19" ht="18" customHeight="1" x14ac:dyDescent="0.25">
      <c r="A2" s="56">
        <v>10</v>
      </c>
      <c r="B2" s="57" t="s">
        <v>112</v>
      </c>
      <c r="C2" s="57"/>
      <c r="D2" s="57"/>
      <c r="E2" s="40" t="s">
        <v>60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15" customHeight="1" x14ac:dyDescent="0.25">
      <c r="B3" s="57" t="s">
        <v>121</v>
      </c>
      <c r="C3" s="57"/>
      <c r="D3" s="40" t="s">
        <v>3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13.5" customHeight="1" x14ac:dyDescent="0.25">
      <c r="B4" s="57" t="s">
        <v>62</v>
      </c>
      <c r="C4" s="57"/>
      <c r="D4" s="57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ht="18" customHeight="1" x14ac:dyDescent="0.25">
      <c r="B5" s="57" t="s">
        <v>96</v>
      </c>
      <c r="C5" s="57"/>
      <c r="D5" s="55" t="s">
        <v>58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3"/>
    </row>
    <row r="7" spans="1:19" ht="24" customHeight="1" x14ac:dyDescent="0.25">
      <c r="A7" s="37" t="s">
        <v>4</v>
      </c>
      <c r="B7" s="37" t="s">
        <v>45</v>
      </c>
      <c r="C7" s="38" t="s">
        <v>6</v>
      </c>
      <c r="D7" s="38" t="s">
        <v>7</v>
      </c>
      <c r="E7" s="38" t="s">
        <v>8</v>
      </c>
      <c r="F7" s="42" t="s">
        <v>9</v>
      </c>
      <c r="G7" s="39" t="s">
        <v>10</v>
      </c>
      <c r="H7" s="39"/>
      <c r="I7" s="39"/>
      <c r="J7" s="39"/>
      <c r="K7" s="39"/>
      <c r="L7" s="39"/>
      <c r="M7" s="39" t="s">
        <v>11</v>
      </c>
      <c r="N7" s="39"/>
      <c r="O7" s="39"/>
      <c r="P7" s="39"/>
      <c r="Q7" s="39"/>
      <c r="R7" s="44" t="s">
        <v>12</v>
      </c>
    </row>
    <row r="8" spans="1:19" ht="79.5" customHeight="1" x14ac:dyDescent="0.25">
      <c r="A8" s="37"/>
      <c r="B8" s="37"/>
      <c r="C8" s="39"/>
      <c r="D8" s="39"/>
      <c r="E8" s="39"/>
      <c r="F8" s="43"/>
      <c r="G8" s="34" t="s">
        <v>13</v>
      </c>
      <c r="H8" s="34" t="s">
        <v>14</v>
      </c>
      <c r="I8" s="34" t="s">
        <v>15</v>
      </c>
      <c r="J8" s="34" t="s">
        <v>16</v>
      </c>
      <c r="K8" s="34" t="s">
        <v>17</v>
      </c>
      <c r="L8" s="34" t="s">
        <v>18</v>
      </c>
      <c r="M8" s="34" t="s">
        <v>19</v>
      </c>
      <c r="N8" s="34" t="s">
        <v>20</v>
      </c>
      <c r="O8" s="34" t="s">
        <v>21</v>
      </c>
      <c r="P8" s="34" t="s">
        <v>22</v>
      </c>
      <c r="Q8" s="34" t="s">
        <v>23</v>
      </c>
      <c r="R8" s="44"/>
    </row>
    <row r="9" spans="1:19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  <c r="P9" s="5">
        <v>16</v>
      </c>
      <c r="Q9" s="5">
        <v>17</v>
      </c>
      <c r="R9" s="5">
        <v>18</v>
      </c>
    </row>
    <row r="10" spans="1:19" ht="15.75" x14ac:dyDescent="0.25">
      <c r="A10" s="6"/>
      <c r="B10" s="36" t="s">
        <v>159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9" ht="15.75" x14ac:dyDescent="0.25">
      <c r="A11" s="6"/>
      <c r="B11" s="36" t="s">
        <v>25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9" ht="15.75" x14ac:dyDescent="0.25">
      <c r="A12" s="6">
        <v>93</v>
      </c>
      <c r="B12" s="59" t="s">
        <v>160</v>
      </c>
      <c r="C12" s="60">
        <v>150</v>
      </c>
      <c r="D12" s="60">
        <v>4.2</v>
      </c>
      <c r="E12" s="60">
        <v>3.9</v>
      </c>
      <c r="F12" s="60">
        <v>14.1</v>
      </c>
      <c r="G12" s="60">
        <v>88.05</v>
      </c>
      <c r="H12" s="60">
        <v>174.75</v>
      </c>
      <c r="I12" s="60">
        <v>121.2</v>
      </c>
      <c r="J12" s="60">
        <v>18</v>
      </c>
      <c r="K12" s="71">
        <v>103.35</v>
      </c>
      <c r="L12" s="60">
        <v>0.375</v>
      </c>
      <c r="M12" s="61">
        <v>22.95</v>
      </c>
      <c r="N12" s="61">
        <v>0.22500000000000001</v>
      </c>
      <c r="O12" s="61">
        <v>0.06</v>
      </c>
      <c r="P12" s="61">
        <v>0.15</v>
      </c>
      <c r="Q12" s="61">
        <v>0.68</v>
      </c>
      <c r="R12" s="60">
        <v>108.9</v>
      </c>
    </row>
    <row r="13" spans="1:19" ht="15.75" x14ac:dyDescent="0.25">
      <c r="A13" s="6">
        <v>397</v>
      </c>
      <c r="B13" s="62" t="s">
        <v>41</v>
      </c>
      <c r="C13" s="60">
        <v>150</v>
      </c>
      <c r="D13" s="60">
        <v>3.67</v>
      </c>
      <c r="E13" s="60">
        <v>3.15</v>
      </c>
      <c r="F13" s="60">
        <v>2.72</v>
      </c>
      <c r="G13" s="103">
        <v>37.6</v>
      </c>
      <c r="H13" s="103">
        <v>109.7</v>
      </c>
      <c r="I13" s="103">
        <v>94.3</v>
      </c>
      <c r="J13" s="103">
        <v>10.5</v>
      </c>
      <c r="K13" s="103">
        <v>67.5</v>
      </c>
      <c r="L13" s="103">
        <v>0.1</v>
      </c>
      <c r="M13" s="103">
        <v>15</v>
      </c>
      <c r="N13" s="104">
        <v>0.03</v>
      </c>
      <c r="O13" s="104">
        <v>0.113</v>
      </c>
      <c r="P13" s="104">
        <v>7.4999999999999997E-2</v>
      </c>
      <c r="Q13" s="104">
        <v>0.98</v>
      </c>
      <c r="R13" s="60">
        <v>112.56</v>
      </c>
    </row>
    <row r="14" spans="1:19" ht="15.75" x14ac:dyDescent="0.25">
      <c r="A14" s="6">
        <v>1</v>
      </c>
      <c r="B14" s="59" t="s">
        <v>55</v>
      </c>
      <c r="C14" s="60">
        <v>26</v>
      </c>
      <c r="D14" s="60">
        <v>1.65</v>
      </c>
      <c r="E14" s="60">
        <v>5.17</v>
      </c>
      <c r="F14" s="60">
        <v>10</v>
      </c>
      <c r="G14" s="60">
        <v>79.599999999999994</v>
      </c>
      <c r="H14" s="60">
        <v>29.38</v>
      </c>
      <c r="I14" s="60">
        <v>6.36</v>
      </c>
      <c r="J14" s="60">
        <v>6.78</v>
      </c>
      <c r="K14" s="60">
        <v>19.93</v>
      </c>
      <c r="L14" s="60">
        <v>0.42</v>
      </c>
      <c r="M14" s="61">
        <v>27.39</v>
      </c>
      <c r="N14" s="61">
        <v>3.4000000000000002E-2</v>
      </c>
      <c r="O14" s="61">
        <v>2.1000000000000001E-2</v>
      </c>
      <c r="P14" s="61">
        <v>0.33</v>
      </c>
      <c r="Q14" s="61"/>
      <c r="R14" s="60">
        <v>93.15</v>
      </c>
    </row>
    <row r="15" spans="1:19" ht="14.25" customHeight="1" x14ac:dyDescent="0.25">
      <c r="A15" s="6"/>
      <c r="B15" s="59" t="s">
        <v>26</v>
      </c>
      <c r="C15" s="60">
        <v>20</v>
      </c>
      <c r="D15" s="60"/>
      <c r="E15" s="60"/>
      <c r="F15" s="60"/>
      <c r="G15" s="60"/>
      <c r="H15" s="60"/>
      <c r="I15" s="60"/>
      <c r="J15" s="60"/>
      <c r="K15" s="60"/>
      <c r="L15" s="60"/>
      <c r="M15" s="61"/>
      <c r="N15" s="61"/>
      <c r="O15" s="61"/>
      <c r="P15" s="61"/>
      <c r="Q15" s="61"/>
      <c r="R15" s="60"/>
    </row>
    <row r="16" spans="1:19" ht="14.25" customHeight="1" x14ac:dyDescent="0.25">
      <c r="A16" s="6"/>
      <c r="B16" s="59" t="s">
        <v>27</v>
      </c>
      <c r="C16" s="60">
        <v>6</v>
      </c>
      <c r="D16" s="60"/>
      <c r="E16" s="60"/>
      <c r="F16" s="60"/>
      <c r="G16" s="60"/>
      <c r="H16" s="60"/>
      <c r="I16" s="60"/>
      <c r="J16" s="60"/>
      <c r="K16" s="60"/>
      <c r="L16" s="60"/>
      <c r="M16" s="61"/>
      <c r="N16" s="61"/>
      <c r="O16" s="61"/>
      <c r="P16" s="61"/>
      <c r="Q16" s="61"/>
      <c r="R16" s="60"/>
    </row>
    <row r="17" spans="1:18" ht="15.75" x14ac:dyDescent="0.25">
      <c r="A17" s="6">
        <v>7</v>
      </c>
      <c r="B17" s="16" t="s">
        <v>28</v>
      </c>
      <c r="C17" s="60">
        <v>7</v>
      </c>
      <c r="D17" s="60">
        <v>1.84</v>
      </c>
      <c r="E17" s="60">
        <v>1.86</v>
      </c>
      <c r="F17" s="60"/>
      <c r="G17" s="60">
        <v>77</v>
      </c>
      <c r="H17" s="60">
        <v>7</v>
      </c>
      <c r="I17" s="60">
        <v>70</v>
      </c>
      <c r="J17" s="60">
        <v>3.85</v>
      </c>
      <c r="K17" s="60">
        <v>42</v>
      </c>
      <c r="L17" s="60">
        <v>0.49</v>
      </c>
      <c r="M17" s="61">
        <v>14.7</v>
      </c>
      <c r="N17" s="61">
        <v>0</v>
      </c>
      <c r="O17" s="61">
        <v>2.8000000000000001E-2</v>
      </c>
      <c r="P17" s="61">
        <v>1.4E-2</v>
      </c>
      <c r="Q17" s="61">
        <v>4.9000000000000002E-2</v>
      </c>
      <c r="R17" s="60">
        <v>23.8</v>
      </c>
    </row>
    <row r="18" spans="1:18" ht="15.75" x14ac:dyDescent="0.25">
      <c r="A18" s="6"/>
      <c r="B18" s="65" t="s">
        <v>30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61"/>
      <c r="O18" s="61"/>
      <c r="P18" s="61"/>
      <c r="Q18" s="61"/>
      <c r="R18" s="60"/>
    </row>
    <row r="19" spans="1:18" ht="15.75" x14ac:dyDescent="0.25">
      <c r="A19" s="6"/>
      <c r="B19" s="6" t="s">
        <v>67</v>
      </c>
      <c r="C19" s="60">
        <v>100</v>
      </c>
      <c r="D19" s="60"/>
      <c r="E19" s="60"/>
      <c r="F19" s="60">
        <v>13</v>
      </c>
      <c r="G19" s="60"/>
      <c r="H19" s="60"/>
      <c r="I19" s="60"/>
      <c r="J19" s="60"/>
      <c r="K19" s="60"/>
      <c r="L19" s="60"/>
      <c r="M19" s="61"/>
      <c r="N19" s="61"/>
      <c r="O19" s="61"/>
      <c r="P19" s="61"/>
      <c r="Q19" s="61"/>
      <c r="R19" s="60">
        <v>90</v>
      </c>
    </row>
    <row r="20" spans="1:18" ht="15.75" x14ac:dyDescent="0.25">
      <c r="A20" s="6"/>
      <c r="B20" s="6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1"/>
      <c r="N20" s="61"/>
      <c r="O20" s="61"/>
      <c r="P20" s="61"/>
      <c r="Q20" s="61"/>
      <c r="R20" s="60"/>
    </row>
    <row r="21" spans="1:18" ht="15.75" x14ac:dyDescent="0.25">
      <c r="A21" s="6"/>
      <c r="B21" s="66" t="s">
        <v>31</v>
      </c>
      <c r="C21" s="60">
        <f>SUM(C12:C14)+C17+C19</f>
        <v>433</v>
      </c>
      <c r="D21" s="60">
        <f>SUM(D12:D20)</f>
        <v>11.36</v>
      </c>
      <c r="E21" s="60">
        <f t="shared" ref="E21:R21" si="0">SUM(E12:E20)</f>
        <v>14.079999999999998</v>
      </c>
      <c r="F21" s="60">
        <f t="shared" si="0"/>
        <v>39.82</v>
      </c>
      <c r="G21" s="60">
        <f t="shared" si="0"/>
        <v>282.25</v>
      </c>
      <c r="H21" s="60">
        <f t="shared" si="0"/>
        <v>320.83</v>
      </c>
      <c r="I21" s="60">
        <f t="shared" si="0"/>
        <v>291.86</v>
      </c>
      <c r="J21" s="60">
        <f t="shared" si="0"/>
        <v>39.130000000000003</v>
      </c>
      <c r="K21" s="60">
        <f t="shared" si="0"/>
        <v>232.78</v>
      </c>
      <c r="L21" s="60">
        <f t="shared" si="0"/>
        <v>1.385</v>
      </c>
      <c r="M21" s="60">
        <f t="shared" si="0"/>
        <v>80.040000000000006</v>
      </c>
      <c r="N21" s="60">
        <f t="shared" si="0"/>
        <v>0.28900000000000003</v>
      </c>
      <c r="O21" s="60">
        <f t="shared" si="0"/>
        <v>0.22199999999999998</v>
      </c>
      <c r="P21" s="60">
        <f t="shared" si="0"/>
        <v>0.56899999999999995</v>
      </c>
      <c r="Q21" s="60">
        <f t="shared" si="0"/>
        <v>1.7090000000000001</v>
      </c>
      <c r="R21" s="60">
        <f t="shared" si="0"/>
        <v>428.41</v>
      </c>
    </row>
    <row r="22" spans="1:18" ht="15.75" x14ac:dyDescent="0.25">
      <c r="A22" s="6"/>
      <c r="B22" s="6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1"/>
      <c r="O22" s="61"/>
      <c r="P22" s="61"/>
      <c r="Q22" s="61"/>
      <c r="R22" s="60"/>
    </row>
    <row r="23" spans="1:18" ht="15.75" x14ac:dyDescent="0.25">
      <c r="A23" s="6"/>
      <c r="B23" s="36" t="s">
        <v>32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  <c r="N23" s="61"/>
      <c r="O23" s="61"/>
      <c r="P23" s="61"/>
      <c r="Q23" s="61"/>
      <c r="R23" s="60"/>
    </row>
    <row r="24" spans="1:18" ht="15" customHeight="1" x14ac:dyDescent="0.25">
      <c r="A24" s="59">
        <v>11</v>
      </c>
      <c r="B24" s="59" t="s">
        <v>161</v>
      </c>
      <c r="C24" s="67">
        <v>15</v>
      </c>
      <c r="D24" s="67">
        <v>0.28000000000000003</v>
      </c>
      <c r="E24" s="67">
        <v>1.3</v>
      </c>
      <c r="F24" s="67">
        <v>3.45</v>
      </c>
      <c r="G24" s="67">
        <v>11.33</v>
      </c>
      <c r="H24" s="67">
        <v>66.900000000000006</v>
      </c>
      <c r="I24" s="67">
        <v>8.7799999999999994</v>
      </c>
      <c r="J24" s="67">
        <v>5.15</v>
      </c>
      <c r="K24" s="67">
        <v>22.2</v>
      </c>
      <c r="L24" s="67">
        <v>0.47</v>
      </c>
      <c r="M24" s="68"/>
      <c r="N24" s="68">
        <v>0.02</v>
      </c>
      <c r="O24" s="68">
        <v>1.9E-2</v>
      </c>
      <c r="P24" s="68">
        <v>0.36</v>
      </c>
      <c r="Q24" s="68">
        <v>2.81</v>
      </c>
      <c r="R24" s="67">
        <v>24.9</v>
      </c>
    </row>
    <row r="25" spans="1:18" ht="15.75" x14ac:dyDescent="0.25">
      <c r="A25" s="6">
        <v>85</v>
      </c>
      <c r="B25" s="59" t="s">
        <v>162</v>
      </c>
      <c r="C25" s="88">
        <v>150</v>
      </c>
      <c r="D25" s="88">
        <v>1.18</v>
      </c>
      <c r="E25" s="88">
        <v>1.63</v>
      </c>
      <c r="F25" s="88">
        <v>8.74</v>
      </c>
      <c r="G25" s="88">
        <v>62.1</v>
      </c>
      <c r="H25" s="88">
        <v>281.10000000000002</v>
      </c>
      <c r="I25" s="88">
        <v>13.83</v>
      </c>
      <c r="J25" s="88">
        <v>15</v>
      </c>
      <c r="K25" s="88">
        <v>37.53</v>
      </c>
      <c r="L25" s="88">
        <v>0.52</v>
      </c>
      <c r="M25" s="89"/>
      <c r="N25" s="89">
        <v>5.3999999999999999E-2</v>
      </c>
      <c r="O25" s="89">
        <v>3.4000000000000002E-2</v>
      </c>
      <c r="P25" s="89">
        <v>0.63</v>
      </c>
      <c r="Q25" s="89">
        <v>4.95</v>
      </c>
      <c r="R25" s="88">
        <v>65.78</v>
      </c>
    </row>
    <row r="26" spans="1:18" ht="15.75" x14ac:dyDescent="0.25">
      <c r="A26" s="109">
        <v>301.13200000000001</v>
      </c>
      <c r="B26" s="59" t="s">
        <v>163</v>
      </c>
      <c r="C26" s="60">
        <v>170</v>
      </c>
      <c r="D26" s="60">
        <v>6.93</v>
      </c>
      <c r="E26" s="60">
        <v>8.69</v>
      </c>
      <c r="F26" s="60">
        <v>4.41</v>
      </c>
      <c r="G26" s="60">
        <v>241.4</v>
      </c>
      <c r="H26" s="60">
        <v>462.4</v>
      </c>
      <c r="I26" s="60">
        <v>90.1</v>
      </c>
      <c r="J26" s="60">
        <v>31.45</v>
      </c>
      <c r="K26" s="60">
        <v>86.7</v>
      </c>
      <c r="L26" s="60">
        <v>1.42</v>
      </c>
      <c r="M26" s="61">
        <v>10.88</v>
      </c>
      <c r="N26" s="61">
        <v>4.9000000000000002E-2</v>
      </c>
      <c r="O26" s="61">
        <v>8.7999999999999995E-2</v>
      </c>
      <c r="P26" s="61">
        <v>1.92</v>
      </c>
      <c r="Q26" s="61">
        <v>22.26</v>
      </c>
      <c r="R26" s="60">
        <v>163.19999999999999</v>
      </c>
    </row>
    <row r="27" spans="1:18" ht="15.75" x14ac:dyDescent="0.25">
      <c r="A27" s="6">
        <v>376</v>
      </c>
      <c r="B27" s="62" t="s">
        <v>36</v>
      </c>
      <c r="C27" s="60">
        <v>150</v>
      </c>
      <c r="D27" s="60">
        <v>0.33</v>
      </c>
      <c r="E27" s="60"/>
      <c r="F27" s="60">
        <v>20.7</v>
      </c>
      <c r="G27" s="60">
        <v>1.87</v>
      </c>
      <c r="H27" s="60">
        <v>42.3</v>
      </c>
      <c r="I27" s="60">
        <v>23.85</v>
      </c>
      <c r="J27" s="60">
        <v>4.5</v>
      </c>
      <c r="K27" s="60">
        <v>11.55</v>
      </c>
      <c r="L27" s="60">
        <v>0.94</v>
      </c>
      <c r="M27" s="61"/>
      <c r="N27" s="61">
        <v>1E-3</v>
      </c>
      <c r="O27" s="61">
        <v>4.0000000000000001E-3</v>
      </c>
      <c r="P27" s="61">
        <v>0.105</v>
      </c>
      <c r="Q27" s="61">
        <v>0.3</v>
      </c>
      <c r="R27" s="60">
        <v>85.6</v>
      </c>
    </row>
    <row r="28" spans="1:18" ht="15.75" x14ac:dyDescent="0.25">
      <c r="A28" s="6">
        <v>1</v>
      </c>
      <c r="B28" s="62" t="s">
        <v>37</v>
      </c>
      <c r="C28" s="60">
        <v>35</v>
      </c>
      <c r="D28" s="60">
        <v>2.2999999999999998</v>
      </c>
      <c r="E28" s="60"/>
      <c r="F28" s="60">
        <v>11.7</v>
      </c>
      <c r="G28" s="60">
        <v>214.7</v>
      </c>
      <c r="H28" s="60">
        <v>85.36</v>
      </c>
      <c r="I28" s="60">
        <v>12.35</v>
      </c>
      <c r="J28" s="60">
        <v>16.5</v>
      </c>
      <c r="K28" s="60">
        <v>55.6</v>
      </c>
      <c r="L28" s="60">
        <v>1.37</v>
      </c>
      <c r="M28" s="61"/>
      <c r="N28" s="61">
        <v>0.06</v>
      </c>
      <c r="O28" s="61">
        <v>2.5999999999999999E-2</v>
      </c>
      <c r="P28" s="61">
        <v>0.24</v>
      </c>
      <c r="Q28" s="61"/>
      <c r="R28" s="60">
        <v>61.2</v>
      </c>
    </row>
    <row r="29" spans="1:18" ht="15.75" x14ac:dyDescent="0.25">
      <c r="A29" s="6"/>
      <c r="B29" s="6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1"/>
      <c r="N29" s="61"/>
      <c r="O29" s="61"/>
      <c r="P29" s="61"/>
      <c r="Q29" s="61"/>
      <c r="R29" s="70">
        <v>100</v>
      </c>
    </row>
    <row r="30" spans="1:18" ht="15.75" x14ac:dyDescent="0.25">
      <c r="A30" s="6"/>
      <c r="B30" s="66" t="s">
        <v>38</v>
      </c>
      <c r="C30" s="60">
        <f>SUM(C24:C29)</f>
        <v>520</v>
      </c>
      <c r="D30" s="60">
        <f t="shared" ref="D30:R30" si="1">SUM(D24:D29)</f>
        <v>11.02</v>
      </c>
      <c r="E30" s="60">
        <f t="shared" si="1"/>
        <v>11.62</v>
      </c>
      <c r="F30" s="60">
        <f t="shared" si="1"/>
        <v>49</v>
      </c>
      <c r="G30" s="60">
        <f t="shared" si="1"/>
        <v>531.40000000000009</v>
      </c>
      <c r="H30" s="60">
        <f t="shared" si="1"/>
        <v>938.06</v>
      </c>
      <c r="I30" s="60">
        <f t="shared" si="1"/>
        <v>148.91</v>
      </c>
      <c r="J30" s="60">
        <f t="shared" si="1"/>
        <v>72.599999999999994</v>
      </c>
      <c r="K30" s="60">
        <f t="shared" si="1"/>
        <v>213.58</v>
      </c>
      <c r="L30" s="60">
        <f t="shared" si="1"/>
        <v>4.7200000000000006</v>
      </c>
      <c r="M30" s="60">
        <f t="shared" si="1"/>
        <v>10.88</v>
      </c>
      <c r="N30" s="60">
        <f t="shared" si="1"/>
        <v>0.184</v>
      </c>
      <c r="O30" s="60">
        <f t="shared" si="1"/>
        <v>0.17100000000000001</v>
      </c>
      <c r="P30" s="60">
        <f t="shared" si="1"/>
        <v>3.2549999999999999</v>
      </c>
      <c r="Q30" s="60">
        <f t="shared" si="1"/>
        <v>30.320000000000004</v>
      </c>
      <c r="R30" s="60">
        <f t="shared" si="1"/>
        <v>500.68</v>
      </c>
    </row>
    <row r="31" spans="1:18" ht="15.75" x14ac:dyDescent="0.25">
      <c r="A31" s="6"/>
      <c r="B31" s="6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  <c r="N31" s="61"/>
      <c r="O31" s="61"/>
      <c r="P31" s="61"/>
      <c r="Q31" s="61"/>
      <c r="R31" s="60"/>
    </row>
    <row r="32" spans="1:18" ht="15.75" x14ac:dyDescent="0.25">
      <c r="A32" s="6"/>
      <c r="B32" s="65" t="s">
        <v>39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1"/>
      <c r="N32" s="61"/>
      <c r="O32" s="61"/>
      <c r="P32" s="61"/>
      <c r="Q32" s="61"/>
      <c r="R32" s="60"/>
    </row>
    <row r="33" spans="1:19" ht="15.75" x14ac:dyDescent="0.25">
      <c r="A33" s="6">
        <v>454</v>
      </c>
      <c r="B33" s="59" t="s">
        <v>164</v>
      </c>
      <c r="C33" s="88">
        <v>70</v>
      </c>
      <c r="D33" s="88">
        <v>4.07</v>
      </c>
      <c r="E33" s="88">
        <v>11.36</v>
      </c>
      <c r="F33" s="88">
        <v>32.450000000000003</v>
      </c>
      <c r="G33" s="88">
        <v>164.72</v>
      </c>
      <c r="H33" s="88">
        <v>227.2</v>
      </c>
      <c r="I33" s="88">
        <v>29.46</v>
      </c>
      <c r="J33" s="88">
        <v>24.82</v>
      </c>
      <c r="K33" s="88">
        <v>49.64</v>
      </c>
      <c r="L33" s="88">
        <v>0.99</v>
      </c>
      <c r="M33" s="89">
        <v>468</v>
      </c>
      <c r="N33" s="89">
        <v>9.6000000000000002E-2</v>
      </c>
      <c r="O33" s="89">
        <v>0.13</v>
      </c>
      <c r="P33" s="89">
        <v>0.99</v>
      </c>
      <c r="Q33" s="89">
        <v>1.7000000000000001E-2</v>
      </c>
      <c r="R33" s="88">
        <v>245.92</v>
      </c>
    </row>
    <row r="34" spans="1:19" ht="15.75" x14ac:dyDescent="0.25">
      <c r="A34" s="6"/>
      <c r="B34" s="59" t="s">
        <v>120</v>
      </c>
      <c r="C34" s="60">
        <v>150</v>
      </c>
      <c r="D34" s="60">
        <v>4.5</v>
      </c>
      <c r="E34" s="60">
        <v>6.75</v>
      </c>
      <c r="F34" s="60">
        <v>6.3</v>
      </c>
      <c r="G34" s="60">
        <v>114.9</v>
      </c>
      <c r="H34" s="60">
        <v>42.9</v>
      </c>
      <c r="I34" s="60">
        <v>9.3000000000000007</v>
      </c>
      <c r="J34" s="60">
        <v>9.9</v>
      </c>
      <c r="K34" s="60">
        <v>29.1</v>
      </c>
      <c r="L34" s="60">
        <v>0.62</v>
      </c>
      <c r="M34" s="61">
        <v>40</v>
      </c>
      <c r="N34" s="61">
        <v>0.05</v>
      </c>
      <c r="O34" s="61">
        <v>0.03</v>
      </c>
      <c r="P34" s="61">
        <v>0.49</v>
      </c>
      <c r="Q34" s="61"/>
      <c r="R34" s="60">
        <v>76</v>
      </c>
    </row>
    <row r="35" spans="1:19" ht="15.75" x14ac:dyDescent="0.25">
      <c r="A35" s="6"/>
      <c r="B35" s="6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1"/>
      <c r="N35" s="61"/>
      <c r="O35" s="61"/>
      <c r="P35" s="61"/>
      <c r="Q35" s="61"/>
      <c r="R35" s="60"/>
    </row>
    <row r="36" spans="1:19" ht="15.75" x14ac:dyDescent="0.25">
      <c r="A36" s="6"/>
      <c r="B36" s="66" t="s">
        <v>43</v>
      </c>
      <c r="C36" s="60">
        <f>SUM(C33:C35)</f>
        <v>220</v>
      </c>
      <c r="D36" s="60">
        <f t="shared" ref="D36:R36" si="2">SUM(D33:D35)</f>
        <v>8.57</v>
      </c>
      <c r="E36" s="60">
        <f t="shared" si="2"/>
        <v>18.11</v>
      </c>
      <c r="F36" s="60">
        <f t="shared" si="2"/>
        <v>38.75</v>
      </c>
      <c r="G36" s="60">
        <f t="shared" si="2"/>
        <v>279.62</v>
      </c>
      <c r="H36" s="60">
        <f t="shared" si="2"/>
        <v>270.09999999999997</v>
      </c>
      <c r="I36" s="60">
        <f t="shared" si="2"/>
        <v>38.760000000000005</v>
      </c>
      <c r="J36" s="60">
        <f t="shared" si="2"/>
        <v>34.72</v>
      </c>
      <c r="K36" s="60">
        <f t="shared" si="2"/>
        <v>78.740000000000009</v>
      </c>
      <c r="L36" s="60">
        <f t="shared" si="2"/>
        <v>1.6099999999999999</v>
      </c>
      <c r="M36" s="60">
        <f t="shared" si="2"/>
        <v>508</v>
      </c>
      <c r="N36" s="60">
        <f t="shared" si="2"/>
        <v>0.14600000000000002</v>
      </c>
      <c r="O36" s="60">
        <f t="shared" si="2"/>
        <v>0.16</v>
      </c>
      <c r="P36" s="60">
        <f t="shared" si="2"/>
        <v>1.48</v>
      </c>
      <c r="Q36" s="60">
        <f t="shared" si="2"/>
        <v>1.7000000000000001E-2</v>
      </c>
      <c r="R36" s="60">
        <f t="shared" si="2"/>
        <v>321.91999999999996</v>
      </c>
    </row>
    <row r="37" spans="1:19" ht="15.75" x14ac:dyDescent="0.25">
      <c r="A37" s="6"/>
      <c r="B37" s="6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1"/>
      <c r="N37" s="61"/>
      <c r="O37" s="61"/>
      <c r="P37" s="61"/>
      <c r="Q37" s="61"/>
      <c r="R37" s="60"/>
    </row>
    <row r="38" spans="1:19" ht="15.75" x14ac:dyDescent="0.25">
      <c r="A38" s="6"/>
      <c r="B38" s="6" t="s">
        <v>44</v>
      </c>
      <c r="C38" s="71">
        <f>SUM(C21,C30,C36)</f>
        <v>1173</v>
      </c>
      <c r="D38" s="71">
        <f t="shared" ref="D38:R38" si="3">SUM(D21,D30,D36)</f>
        <v>30.95</v>
      </c>
      <c r="E38" s="71">
        <f t="shared" si="3"/>
        <v>43.809999999999995</v>
      </c>
      <c r="F38" s="71">
        <f t="shared" si="3"/>
        <v>127.57</v>
      </c>
      <c r="G38" s="71">
        <f t="shared" si="3"/>
        <v>1093.27</v>
      </c>
      <c r="H38" s="71">
        <f t="shared" si="3"/>
        <v>1528.9899999999998</v>
      </c>
      <c r="I38" s="71">
        <f t="shared" si="3"/>
        <v>479.53</v>
      </c>
      <c r="J38" s="71">
        <f t="shared" si="3"/>
        <v>146.44999999999999</v>
      </c>
      <c r="K38" s="71">
        <f t="shared" si="3"/>
        <v>525.1</v>
      </c>
      <c r="L38" s="71">
        <f t="shared" si="3"/>
        <v>7.7149999999999999</v>
      </c>
      <c r="M38" s="71">
        <f t="shared" si="3"/>
        <v>598.91999999999996</v>
      </c>
      <c r="N38" s="71">
        <f t="shared" si="3"/>
        <v>0.61899999999999999</v>
      </c>
      <c r="O38" s="71">
        <f t="shared" si="3"/>
        <v>0.55300000000000005</v>
      </c>
      <c r="P38" s="71">
        <f t="shared" si="3"/>
        <v>5.3040000000000003</v>
      </c>
      <c r="Q38" s="71">
        <f t="shared" si="3"/>
        <v>32.046000000000006</v>
      </c>
      <c r="R38" s="71">
        <f t="shared" si="3"/>
        <v>1251.01</v>
      </c>
    </row>
    <row r="39" spans="1:19" ht="18" customHeight="1" x14ac:dyDescent="0.25">
      <c r="A39" s="56">
        <v>10</v>
      </c>
      <c r="B39" s="57" t="s">
        <v>112</v>
      </c>
      <c r="C39" s="57"/>
      <c r="D39" s="108" t="s">
        <v>60</v>
      </c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53"/>
    </row>
    <row r="40" spans="1:19" ht="18" x14ac:dyDescent="0.25">
      <c r="B40" s="57" t="s">
        <v>121</v>
      </c>
      <c r="C40" s="55" t="s">
        <v>3</v>
      </c>
      <c r="D40" s="55"/>
      <c r="E40" s="55"/>
      <c r="F40" s="55"/>
      <c r="G40" s="54"/>
      <c r="H40" s="54"/>
      <c r="I40" s="54"/>
      <c r="J40" s="35"/>
      <c r="K40" s="35"/>
      <c r="L40" s="35"/>
      <c r="M40" s="35"/>
      <c r="N40" s="35"/>
      <c r="O40" s="53"/>
      <c r="P40" s="54"/>
      <c r="Q40" s="54"/>
      <c r="R40" s="54"/>
      <c r="S40" s="54"/>
    </row>
    <row r="41" spans="1:19" ht="18" x14ac:dyDescent="0.25">
      <c r="B41" s="57" t="s">
        <v>77</v>
      </c>
      <c r="C41" s="57"/>
      <c r="D41" s="5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1:19" ht="18" customHeight="1" x14ac:dyDescent="0.25">
      <c r="B42" s="57" t="s">
        <v>78</v>
      </c>
      <c r="C42" s="57"/>
      <c r="D42" s="55" t="s">
        <v>58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3"/>
    </row>
    <row r="43" spans="1:19" ht="15" customHeight="1" x14ac:dyDescent="0.25"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</row>
    <row r="44" spans="1:19" x14ac:dyDescent="0.25">
      <c r="A44" s="37" t="s">
        <v>4</v>
      </c>
      <c r="B44" s="37" t="s">
        <v>45</v>
      </c>
      <c r="C44" s="38" t="s">
        <v>6</v>
      </c>
      <c r="D44" s="38" t="s">
        <v>7</v>
      </c>
      <c r="E44" s="38" t="s">
        <v>8</v>
      </c>
      <c r="F44" s="42" t="s">
        <v>9</v>
      </c>
      <c r="G44" s="39" t="s">
        <v>10</v>
      </c>
      <c r="H44" s="39"/>
      <c r="I44" s="39"/>
      <c r="J44" s="39"/>
      <c r="K44" s="39"/>
      <c r="L44" s="39"/>
      <c r="M44" s="39" t="s">
        <v>11</v>
      </c>
      <c r="N44" s="39"/>
      <c r="O44" s="39"/>
      <c r="P44" s="39"/>
      <c r="Q44" s="39"/>
      <c r="R44" s="44" t="s">
        <v>12</v>
      </c>
    </row>
    <row r="45" spans="1:19" ht="93" customHeight="1" x14ac:dyDescent="0.25">
      <c r="A45" s="37"/>
      <c r="B45" s="37"/>
      <c r="C45" s="39"/>
      <c r="D45" s="39"/>
      <c r="E45" s="39"/>
      <c r="F45" s="43"/>
      <c r="G45" s="34" t="s">
        <v>13</v>
      </c>
      <c r="H45" s="34" t="s">
        <v>14</v>
      </c>
      <c r="I45" s="34" t="s">
        <v>15</v>
      </c>
      <c r="J45" s="34" t="s">
        <v>16</v>
      </c>
      <c r="K45" s="34" t="s">
        <v>17</v>
      </c>
      <c r="L45" s="34" t="s">
        <v>18</v>
      </c>
      <c r="M45" s="34" t="s">
        <v>19</v>
      </c>
      <c r="N45" s="34" t="s">
        <v>20</v>
      </c>
      <c r="O45" s="34" t="s">
        <v>21</v>
      </c>
      <c r="P45" s="34" t="s">
        <v>22</v>
      </c>
      <c r="Q45" s="34" t="s">
        <v>23</v>
      </c>
      <c r="R45" s="44"/>
    </row>
    <row r="46" spans="1:19" x14ac:dyDescent="0.25">
      <c r="A46" s="5">
        <v>1</v>
      </c>
      <c r="B46" s="5">
        <v>2</v>
      </c>
      <c r="C46" s="5">
        <v>3</v>
      </c>
      <c r="D46" s="5">
        <v>4</v>
      </c>
      <c r="E46" s="5">
        <v>5</v>
      </c>
      <c r="F46" s="5">
        <v>6</v>
      </c>
      <c r="G46" s="5">
        <v>7</v>
      </c>
      <c r="H46" s="5">
        <v>8</v>
      </c>
      <c r="I46" s="5">
        <v>9</v>
      </c>
      <c r="J46" s="5">
        <v>10</v>
      </c>
      <c r="K46" s="5">
        <v>11</v>
      </c>
      <c r="L46" s="5">
        <v>12</v>
      </c>
      <c r="M46" s="5">
        <v>13</v>
      </c>
      <c r="N46" s="5">
        <v>14</v>
      </c>
      <c r="O46" s="5">
        <v>15</v>
      </c>
      <c r="P46" s="5">
        <v>16</v>
      </c>
      <c r="Q46" s="5">
        <v>17</v>
      </c>
      <c r="R46" s="5">
        <v>18</v>
      </c>
    </row>
    <row r="47" spans="1:19" ht="15.75" x14ac:dyDescent="0.25">
      <c r="A47" s="6"/>
      <c r="B47" s="36" t="s">
        <v>159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9" ht="15.75" x14ac:dyDescent="0.25">
      <c r="A48" s="6"/>
      <c r="B48" s="36" t="s">
        <v>25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ht="15.75" x14ac:dyDescent="0.25">
      <c r="A49" s="6">
        <v>93</v>
      </c>
      <c r="B49" s="59" t="s">
        <v>160</v>
      </c>
      <c r="C49" s="60">
        <v>200</v>
      </c>
      <c r="D49" s="60">
        <v>5.6</v>
      </c>
      <c r="E49" s="60">
        <v>5.21</v>
      </c>
      <c r="F49" s="60">
        <v>18.809999999999999</v>
      </c>
      <c r="G49" s="60">
        <v>117.4</v>
      </c>
      <c r="H49" s="60">
        <v>233.4</v>
      </c>
      <c r="I49" s="60">
        <v>161.6</v>
      </c>
      <c r="J49" s="60">
        <v>24</v>
      </c>
      <c r="K49" s="71">
        <v>137.80000000000001</v>
      </c>
      <c r="L49" s="60">
        <v>0.5</v>
      </c>
      <c r="M49" s="61">
        <v>30.6</v>
      </c>
      <c r="N49" s="61">
        <v>0.3</v>
      </c>
      <c r="O49" s="61">
        <v>0.08</v>
      </c>
      <c r="P49" s="61">
        <v>0.2</v>
      </c>
      <c r="Q49" s="61">
        <v>0.91</v>
      </c>
      <c r="R49" s="60">
        <v>145.19999999999999</v>
      </c>
    </row>
    <row r="50" spans="1:18" ht="15.75" x14ac:dyDescent="0.25">
      <c r="A50" s="6">
        <v>397</v>
      </c>
      <c r="B50" s="62" t="s">
        <v>41</v>
      </c>
      <c r="C50" s="60">
        <v>200</v>
      </c>
      <c r="D50" s="60">
        <v>3.67</v>
      </c>
      <c r="E50" s="60">
        <v>3.19</v>
      </c>
      <c r="F50" s="60">
        <v>15.82</v>
      </c>
      <c r="G50" s="60">
        <v>47</v>
      </c>
      <c r="H50" s="60">
        <v>137.12</v>
      </c>
      <c r="I50" s="60">
        <v>117.87</v>
      </c>
      <c r="J50" s="60">
        <v>13.12</v>
      </c>
      <c r="K50" s="60">
        <v>84.37</v>
      </c>
      <c r="L50" s="60">
        <v>0.12</v>
      </c>
      <c r="M50" s="60">
        <v>18.850000000000001</v>
      </c>
      <c r="N50" s="61">
        <v>3.6999999999999998E-2</v>
      </c>
      <c r="O50" s="61">
        <v>0.14099999999999999</v>
      </c>
      <c r="P50" s="61">
        <v>9.2999999999999999E-2</v>
      </c>
      <c r="Q50" s="61">
        <v>1.22</v>
      </c>
      <c r="R50" s="60">
        <v>122.3</v>
      </c>
    </row>
    <row r="51" spans="1:18" ht="15.75" x14ac:dyDescent="0.25">
      <c r="A51" s="6">
        <v>1</v>
      </c>
      <c r="B51" s="59" t="s">
        <v>55</v>
      </c>
      <c r="C51" s="60">
        <v>38</v>
      </c>
      <c r="D51" s="60">
        <v>2.4500000000000002</v>
      </c>
      <c r="E51" s="60">
        <v>7.55</v>
      </c>
      <c r="F51" s="60">
        <v>14.62</v>
      </c>
      <c r="G51" s="60">
        <v>114.9</v>
      </c>
      <c r="H51" s="60">
        <v>42.9</v>
      </c>
      <c r="I51" s="60">
        <v>9.3000000000000007</v>
      </c>
      <c r="J51" s="60">
        <v>9.9</v>
      </c>
      <c r="K51" s="60">
        <v>29.1</v>
      </c>
      <c r="L51" s="60">
        <v>0.62</v>
      </c>
      <c r="M51" s="61">
        <v>40</v>
      </c>
      <c r="N51" s="61">
        <v>0.05</v>
      </c>
      <c r="O51" s="61">
        <v>0.03</v>
      </c>
      <c r="P51" s="61">
        <v>0.49</v>
      </c>
      <c r="Q51" s="61"/>
      <c r="R51" s="60">
        <v>136</v>
      </c>
    </row>
    <row r="52" spans="1:18" ht="15.75" x14ac:dyDescent="0.25">
      <c r="A52" s="6"/>
      <c r="B52" s="59" t="s">
        <v>26</v>
      </c>
      <c r="C52" s="60">
        <v>30</v>
      </c>
      <c r="D52" s="60"/>
      <c r="E52" s="60"/>
      <c r="F52" s="60"/>
      <c r="G52" s="60"/>
      <c r="H52" s="60"/>
      <c r="I52" s="60"/>
      <c r="J52" s="60"/>
      <c r="K52" s="60"/>
      <c r="L52" s="60"/>
      <c r="M52" s="61"/>
      <c r="N52" s="61"/>
      <c r="O52" s="61"/>
      <c r="P52" s="61"/>
      <c r="Q52" s="61"/>
      <c r="R52" s="60"/>
    </row>
    <row r="53" spans="1:18" ht="15.75" x14ac:dyDescent="0.25">
      <c r="A53" s="6"/>
      <c r="B53" s="59" t="s">
        <v>27</v>
      </c>
      <c r="C53" s="60">
        <v>8</v>
      </c>
      <c r="D53" s="60"/>
      <c r="E53" s="60"/>
      <c r="F53" s="60"/>
      <c r="G53" s="60"/>
      <c r="H53" s="60"/>
      <c r="I53" s="60"/>
      <c r="J53" s="60"/>
      <c r="K53" s="60"/>
      <c r="L53" s="60"/>
      <c r="M53" s="61"/>
      <c r="N53" s="61"/>
      <c r="O53" s="61"/>
      <c r="P53" s="61"/>
      <c r="Q53" s="61"/>
      <c r="R53" s="60"/>
    </row>
    <row r="54" spans="1:18" ht="15.75" x14ac:dyDescent="0.25">
      <c r="A54" s="6">
        <v>7</v>
      </c>
      <c r="B54" s="59" t="s">
        <v>28</v>
      </c>
      <c r="C54" s="60">
        <v>10</v>
      </c>
      <c r="D54" s="60">
        <v>2.63</v>
      </c>
      <c r="E54" s="60">
        <v>2.66</v>
      </c>
      <c r="F54" s="60"/>
      <c r="G54" s="60">
        <v>110</v>
      </c>
      <c r="H54" s="60">
        <v>10</v>
      </c>
      <c r="I54" s="60">
        <v>100</v>
      </c>
      <c r="J54" s="60">
        <v>5.5</v>
      </c>
      <c r="K54" s="60">
        <v>60</v>
      </c>
      <c r="L54" s="60">
        <v>7.0000000000000007E-2</v>
      </c>
      <c r="M54" s="61">
        <v>21</v>
      </c>
      <c r="N54" s="61">
        <v>0</v>
      </c>
      <c r="O54" s="61">
        <v>0.04</v>
      </c>
      <c r="P54" s="61">
        <v>0.02</v>
      </c>
      <c r="Q54" s="61">
        <v>7.0000000000000007E-2</v>
      </c>
      <c r="R54" s="60">
        <v>34</v>
      </c>
    </row>
    <row r="55" spans="1:18" ht="15.75" x14ac:dyDescent="0.25">
      <c r="A55" s="6"/>
      <c r="B55" s="65" t="s">
        <v>30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1"/>
      <c r="N55" s="61"/>
      <c r="O55" s="61"/>
      <c r="P55" s="61"/>
      <c r="Q55" s="61"/>
      <c r="R55" s="60"/>
    </row>
    <row r="56" spans="1:18" ht="15.75" x14ac:dyDescent="0.25">
      <c r="A56" s="6"/>
      <c r="B56" s="6" t="s">
        <v>67</v>
      </c>
      <c r="C56" s="60">
        <v>100</v>
      </c>
      <c r="D56" s="60"/>
      <c r="E56" s="60"/>
      <c r="F56" s="60">
        <v>13</v>
      </c>
      <c r="G56" s="60"/>
      <c r="H56" s="60"/>
      <c r="I56" s="60"/>
      <c r="J56" s="60"/>
      <c r="K56" s="60"/>
      <c r="L56" s="60"/>
      <c r="M56" s="61"/>
      <c r="N56" s="61"/>
      <c r="O56" s="61"/>
      <c r="P56" s="61"/>
      <c r="Q56" s="61"/>
      <c r="R56" s="60">
        <v>90</v>
      </c>
    </row>
    <row r="57" spans="1:18" ht="15.75" x14ac:dyDescent="0.25">
      <c r="A57" s="6"/>
      <c r="B57" s="6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1"/>
      <c r="N57" s="61"/>
      <c r="O57" s="61"/>
      <c r="P57" s="61"/>
      <c r="Q57" s="61"/>
      <c r="R57" s="60"/>
    </row>
    <row r="58" spans="1:18" ht="15.75" x14ac:dyDescent="0.25">
      <c r="A58" s="6"/>
      <c r="B58" s="66" t="s">
        <v>31</v>
      </c>
      <c r="C58" s="60">
        <f>SUM(C49:C51)+C54+C56</f>
        <v>548</v>
      </c>
      <c r="D58" s="60">
        <f>SUM(D49:D57)</f>
        <v>14.349999999999998</v>
      </c>
      <c r="E58" s="60">
        <f t="shared" ref="E58:R58" si="4">SUM(E49:E57)</f>
        <v>18.61</v>
      </c>
      <c r="F58" s="60">
        <f t="shared" si="4"/>
        <v>62.249999999999993</v>
      </c>
      <c r="G58" s="60">
        <f t="shared" si="4"/>
        <v>389.3</v>
      </c>
      <c r="H58" s="60">
        <f t="shared" si="4"/>
        <v>423.41999999999996</v>
      </c>
      <c r="I58" s="60">
        <f t="shared" si="4"/>
        <v>388.77000000000004</v>
      </c>
      <c r="J58" s="60">
        <f t="shared" si="4"/>
        <v>52.519999999999996</v>
      </c>
      <c r="K58" s="60">
        <f t="shared" si="4"/>
        <v>311.27</v>
      </c>
      <c r="L58" s="60">
        <f t="shared" si="4"/>
        <v>1.31</v>
      </c>
      <c r="M58" s="60">
        <f t="shared" si="4"/>
        <v>110.45</v>
      </c>
      <c r="N58" s="60">
        <f t="shared" si="4"/>
        <v>0.38699999999999996</v>
      </c>
      <c r="O58" s="60">
        <f t="shared" si="4"/>
        <v>0.29099999999999998</v>
      </c>
      <c r="P58" s="60">
        <f t="shared" si="4"/>
        <v>0.80300000000000005</v>
      </c>
      <c r="Q58" s="60">
        <f t="shared" si="4"/>
        <v>2.1999999999999997</v>
      </c>
      <c r="R58" s="60">
        <f t="shared" si="4"/>
        <v>527.5</v>
      </c>
    </row>
    <row r="59" spans="1:18" ht="15.75" x14ac:dyDescent="0.25">
      <c r="A59" s="6"/>
      <c r="B59" s="6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1"/>
      <c r="N59" s="61"/>
      <c r="O59" s="61"/>
      <c r="P59" s="61"/>
      <c r="Q59" s="61"/>
      <c r="R59" s="60"/>
    </row>
    <row r="60" spans="1:18" ht="15.75" x14ac:dyDescent="0.25">
      <c r="A60" s="6"/>
      <c r="B60" s="36" t="s">
        <v>32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1"/>
      <c r="N60" s="61"/>
      <c r="O60" s="61"/>
      <c r="P60" s="61"/>
      <c r="Q60" s="61"/>
      <c r="R60" s="60"/>
    </row>
    <row r="61" spans="1:18" ht="15.75" x14ac:dyDescent="0.25">
      <c r="A61" s="59">
        <v>11</v>
      </c>
      <c r="B61" s="59" t="s">
        <v>161</v>
      </c>
      <c r="C61" s="67">
        <v>20</v>
      </c>
      <c r="D61" s="67">
        <v>0.33</v>
      </c>
      <c r="E61" s="67">
        <v>1.54</v>
      </c>
      <c r="F61" s="67">
        <v>3.45</v>
      </c>
      <c r="G61" s="67">
        <v>11.33</v>
      </c>
      <c r="H61" s="67">
        <v>78.78</v>
      </c>
      <c r="I61" s="67">
        <v>8.7799999999999994</v>
      </c>
      <c r="J61" s="67">
        <v>5.15</v>
      </c>
      <c r="K61" s="67">
        <v>22.2</v>
      </c>
      <c r="L61" s="67">
        <v>0.47</v>
      </c>
      <c r="M61" s="68"/>
      <c r="N61" s="68">
        <v>0.02</v>
      </c>
      <c r="O61" s="68">
        <v>1.9E-2</v>
      </c>
      <c r="P61" s="68">
        <v>0.36</v>
      </c>
      <c r="Q61" s="68">
        <v>2.81</v>
      </c>
      <c r="R61" s="67">
        <v>29.3</v>
      </c>
    </row>
    <row r="62" spans="1:18" ht="15.75" x14ac:dyDescent="0.25">
      <c r="A62" s="6">
        <v>85</v>
      </c>
      <c r="B62" s="59" t="s">
        <v>162</v>
      </c>
      <c r="C62" s="88">
        <v>250</v>
      </c>
      <c r="D62" s="88">
        <v>1.97</v>
      </c>
      <c r="E62" s="88">
        <v>2.73</v>
      </c>
      <c r="F62" s="88">
        <v>14.58</v>
      </c>
      <c r="G62" s="88">
        <v>103.5</v>
      </c>
      <c r="H62" s="88">
        <v>468.5</v>
      </c>
      <c r="I62" s="88">
        <v>23.05</v>
      </c>
      <c r="J62" s="88">
        <v>25</v>
      </c>
      <c r="K62" s="88">
        <v>62.55</v>
      </c>
      <c r="L62" s="88">
        <v>0.88</v>
      </c>
      <c r="M62" s="89"/>
      <c r="N62" s="89">
        <v>0.09</v>
      </c>
      <c r="O62" s="89">
        <v>5.7000000000000002E-2</v>
      </c>
      <c r="P62" s="89">
        <v>1.05</v>
      </c>
      <c r="Q62" s="89">
        <v>8.25</v>
      </c>
      <c r="R62" s="88">
        <v>109.64</v>
      </c>
    </row>
    <row r="63" spans="1:18" ht="15.75" x14ac:dyDescent="0.25">
      <c r="A63" s="109">
        <v>301.13200000000001</v>
      </c>
      <c r="B63" s="59" t="s">
        <v>163</v>
      </c>
      <c r="C63" s="60">
        <v>200</v>
      </c>
      <c r="D63" s="60">
        <v>8.16</v>
      </c>
      <c r="E63" s="60">
        <v>10.23</v>
      </c>
      <c r="F63" s="60">
        <v>5.19</v>
      </c>
      <c r="G63" s="60">
        <v>284</v>
      </c>
      <c r="H63" s="60">
        <v>544</v>
      </c>
      <c r="I63" s="60">
        <v>105.6</v>
      </c>
      <c r="J63" s="60">
        <v>37</v>
      </c>
      <c r="K63" s="60">
        <v>102</v>
      </c>
      <c r="L63" s="60">
        <v>1.68</v>
      </c>
      <c r="M63" s="61">
        <v>12.8</v>
      </c>
      <c r="N63" s="61">
        <v>5.8000000000000003E-2</v>
      </c>
      <c r="O63" s="61">
        <v>0.104</v>
      </c>
      <c r="P63" s="61">
        <v>2.27</v>
      </c>
      <c r="Q63" s="61">
        <v>26.196000000000002</v>
      </c>
      <c r="R63" s="60">
        <v>192.4</v>
      </c>
    </row>
    <row r="64" spans="1:18" ht="15.75" x14ac:dyDescent="0.25">
      <c r="A64" s="6">
        <v>376</v>
      </c>
      <c r="B64" s="62" t="s">
        <v>36</v>
      </c>
      <c r="C64" s="60">
        <v>200</v>
      </c>
      <c r="D64" s="60">
        <v>0.44</v>
      </c>
      <c r="E64" s="60"/>
      <c r="F64" s="60">
        <v>27.6</v>
      </c>
      <c r="G64" s="60">
        <v>2.5</v>
      </c>
      <c r="H64" s="60">
        <v>56.4</v>
      </c>
      <c r="I64" s="60">
        <v>31.8</v>
      </c>
      <c r="J64" s="60">
        <v>6</v>
      </c>
      <c r="K64" s="60">
        <v>15.4</v>
      </c>
      <c r="L64" s="60">
        <v>1.25</v>
      </c>
      <c r="M64" s="61"/>
      <c r="N64" s="61">
        <v>2E-3</v>
      </c>
      <c r="O64" s="61">
        <v>6.0000000000000001E-3</v>
      </c>
      <c r="P64" s="61">
        <v>0.14000000000000001</v>
      </c>
      <c r="Q64" s="61">
        <v>0.4</v>
      </c>
      <c r="R64" s="60">
        <v>113</v>
      </c>
    </row>
    <row r="65" spans="1:18" ht="15.75" x14ac:dyDescent="0.25">
      <c r="A65" s="6">
        <v>1</v>
      </c>
      <c r="B65" s="62" t="s">
        <v>37</v>
      </c>
      <c r="C65" s="60">
        <v>40</v>
      </c>
      <c r="D65" s="60">
        <v>2.64</v>
      </c>
      <c r="E65" s="60"/>
      <c r="F65" s="60">
        <v>13.36</v>
      </c>
      <c r="G65" s="60">
        <v>244</v>
      </c>
      <c r="H65" s="60">
        <v>97</v>
      </c>
      <c r="I65" s="60">
        <v>14</v>
      </c>
      <c r="J65" s="60">
        <v>18.8</v>
      </c>
      <c r="K65" s="60">
        <v>63.2</v>
      </c>
      <c r="L65" s="60">
        <v>1.56</v>
      </c>
      <c r="M65" s="61"/>
      <c r="N65" s="61">
        <v>7.0000000000000007E-2</v>
      </c>
      <c r="O65" s="61">
        <v>3.2000000000000001E-2</v>
      </c>
      <c r="P65" s="61">
        <v>0.28000000000000003</v>
      </c>
      <c r="Q65" s="61"/>
      <c r="R65" s="60">
        <v>69.599999999999994</v>
      </c>
    </row>
    <row r="66" spans="1:18" ht="15.75" x14ac:dyDescent="0.25">
      <c r="A66" s="6"/>
      <c r="B66" s="6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1"/>
      <c r="N66" s="61"/>
      <c r="O66" s="61"/>
      <c r="P66" s="61"/>
      <c r="Q66" s="61"/>
      <c r="R66" s="60"/>
    </row>
    <row r="67" spans="1:18" ht="15.75" x14ac:dyDescent="0.25">
      <c r="A67" s="6"/>
      <c r="B67" s="66" t="s">
        <v>38</v>
      </c>
      <c r="C67" s="60">
        <f t="shared" ref="C67:R67" si="5">SUM(C61:C66)</f>
        <v>710</v>
      </c>
      <c r="D67" s="60">
        <f t="shared" si="5"/>
        <v>13.540000000000001</v>
      </c>
      <c r="E67" s="60">
        <f t="shared" si="5"/>
        <v>14.5</v>
      </c>
      <c r="F67" s="60">
        <f t="shared" si="5"/>
        <v>64.180000000000007</v>
      </c>
      <c r="G67" s="60">
        <f t="shared" si="5"/>
        <v>645.32999999999993</v>
      </c>
      <c r="H67" s="60">
        <f t="shared" si="5"/>
        <v>1244.68</v>
      </c>
      <c r="I67" s="60">
        <f t="shared" si="5"/>
        <v>183.23000000000002</v>
      </c>
      <c r="J67" s="60">
        <f t="shared" si="5"/>
        <v>91.95</v>
      </c>
      <c r="K67" s="60">
        <f t="shared" si="5"/>
        <v>265.35000000000002</v>
      </c>
      <c r="L67" s="60">
        <f t="shared" si="5"/>
        <v>5.84</v>
      </c>
      <c r="M67" s="60">
        <f t="shared" si="5"/>
        <v>12.8</v>
      </c>
      <c r="N67" s="60">
        <f t="shared" si="5"/>
        <v>0.24000000000000002</v>
      </c>
      <c r="O67" s="60">
        <f t="shared" si="5"/>
        <v>0.218</v>
      </c>
      <c r="P67" s="60">
        <f t="shared" si="5"/>
        <v>4.1000000000000005</v>
      </c>
      <c r="Q67" s="60">
        <f t="shared" si="5"/>
        <v>37.655999999999999</v>
      </c>
      <c r="R67" s="60">
        <f t="shared" si="5"/>
        <v>513.94000000000005</v>
      </c>
    </row>
    <row r="68" spans="1:18" ht="15.75" x14ac:dyDescent="0.25">
      <c r="A68" s="6"/>
      <c r="B68" s="6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1"/>
      <c r="N68" s="61"/>
      <c r="O68" s="61"/>
      <c r="P68" s="61"/>
      <c r="Q68" s="61"/>
      <c r="R68" s="60"/>
    </row>
    <row r="69" spans="1:18" ht="15.75" x14ac:dyDescent="0.25">
      <c r="A69" s="6"/>
      <c r="B69" s="65" t="s">
        <v>39</v>
      </c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1"/>
      <c r="N69" s="61"/>
      <c r="O69" s="61"/>
      <c r="P69" s="61"/>
      <c r="Q69" s="61"/>
      <c r="R69" s="60"/>
    </row>
    <row r="70" spans="1:18" ht="15.75" x14ac:dyDescent="0.25">
      <c r="A70" s="6">
        <v>454</v>
      </c>
      <c r="B70" s="59" t="s">
        <v>164</v>
      </c>
      <c r="C70" s="88">
        <v>90</v>
      </c>
      <c r="D70" s="88">
        <v>5.09</v>
      </c>
      <c r="E70" s="88">
        <v>14.2</v>
      </c>
      <c r="F70" s="88">
        <v>40.57</v>
      </c>
      <c r="G70" s="88">
        <v>205.9</v>
      </c>
      <c r="H70" s="88">
        <v>284</v>
      </c>
      <c r="I70" s="88">
        <v>36.83</v>
      </c>
      <c r="J70" s="88">
        <v>31.03</v>
      </c>
      <c r="K70" s="88">
        <v>62.06</v>
      </c>
      <c r="L70" s="88">
        <v>1.24</v>
      </c>
      <c r="M70" s="89">
        <v>585</v>
      </c>
      <c r="N70" s="89">
        <v>0.126</v>
      </c>
      <c r="O70" s="89">
        <v>0.17399999999999999</v>
      </c>
      <c r="P70" s="89">
        <v>1.24</v>
      </c>
      <c r="Q70" s="89">
        <v>2.1999999999999999E-2</v>
      </c>
      <c r="R70" s="88">
        <v>307.39999999999998</v>
      </c>
    </row>
    <row r="71" spans="1:18" ht="15.75" x14ac:dyDescent="0.25">
      <c r="A71" s="6"/>
      <c r="B71" s="59" t="s">
        <v>120</v>
      </c>
      <c r="C71" s="60">
        <v>200</v>
      </c>
      <c r="D71" s="60">
        <v>6</v>
      </c>
      <c r="E71" s="60">
        <v>5</v>
      </c>
      <c r="F71" s="60">
        <v>8.4</v>
      </c>
      <c r="G71" s="60">
        <v>114.9</v>
      </c>
      <c r="H71" s="60">
        <v>42.9</v>
      </c>
      <c r="I71" s="60">
        <v>9.3000000000000007</v>
      </c>
      <c r="J71" s="60">
        <v>9.9</v>
      </c>
      <c r="K71" s="60">
        <v>29.1</v>
      </c>
      <c r="L71" s="60">
        <v>0.62</v>
      </c>
      <c r="M71" s="61">
        <v>40</v>
      </c>
      <c r="N71" s="61">
        <v>0.05</v>
      </c>
      <c r="O71" s="61">
        <v>0.03</v>
      </c>
      <c r="P71" s="61">
        <v>0.49</v>
      </c>
      <c r="Q71" s="61"/>
      <c r="R71" s="60">
        <v>102</v>
      </c>
    </row>
    <row r="72" spans="1:18" ht="15.75" x14ac:dyDescent="0.25">
      <c r="A72" s="6"/>
      <c r="B72" s="6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1"/>
      <c r="N72" s="61"/>
      <c r="O72" s="61"/>
      <c r="P72" s="61"/>
      <c r="Q72" s="61"/>
      <c r="R72" s="60"/>
    </row>
    <row r="73" spans="1:18" ht="15.75" x14ac:dyDescent="0.25">
      <c r="A73" s="6"/>
      <c r="B73" s="66" t="s">
        <v>43</v>
      </c>
      <c r="C73" s="60">
        <f>SUM(C70:C71)</f>
        <v>290</v>
      </c>
      <c r="D73" s="60">
        <f t="shared" ref="D73:R73" si="6">SUM(D70:D71)</f>
        <v>11.09</v>
      </c>
      <c r="E73" s="60">
        <f t="shared" si="6"/>
        <v>19.2</v>
      </c>
      <c r="F73" s="60">
        <f t="shared" si="6"/>
        <v>48.97</v>
      </c>
      <c r="G73" s="60">
        <f t="shared" si="6"/>
        <v>320.8</v>
      </c>
      <c r="H73" s="60">
        <f t="shared" si="6"/>
        <v>326.89999999999998</v>
      </c>
      <c r="I73" s="60">
        <f t="shared" si="6"/>
        <v>46.129999999999995</v>
      </c>
      <c r="J73" s="60">
        <f t="shared" si="6"/>
        <v>40.93</v>
      </c>
      <c r="K73" s="60">
        <f t="shared" si="6"/>
        <v>91.16</v>
      </c>
      <c r="L73" s="60">
        <f t="shared" si="6"/>
        <v>1.8599999999999999</v>
      </c>
      <c r="M73" s="60">
        <f t="shared" si="6"/>
        <v>625</v>
      </c>
      <c r="N73" s="60">
        <f t="shared" si="6"/>
        <v>0.17599999999999999</v>
      </c>
      <c r="O73" s="60">
        <f t="shared" si="6"/>
        <v>0.20399999999999999</v>
      </c>
      <c r="P73" s="60">
        <f t="shared" si="6"/>
        <v>1.73</v>
      </c>
      <c r="Q73" s="60">
        <f t="shared" si="6"/>
        <v>2.1999999999999999E-2</v>
      </c>
      <c r="R73" s="60">
        <f t="shared" si="6"/>
        <v>409.4</v>
      </c>
    </row>
    <row r="74" spans="1:18" ht="15.75" x14ac:dyDescent="0.25">
      <c r="A74" s="6"/>
      <c r="B74" s="66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</row>
    <row r="75" spans="1:18" ht="15.75" x14ac:dyDescent="0.25">
      <c r="A75" s="6"/>
      <c r="B75" s="6" t="s">
        <v>44</v>
      </c>
      <c r="C75" s="71">
        <f t="shared" ref="C75:R75" si="7">SUM(C58,C67,C73)</f>
        <v>1548</v>
      </c>
      <c r="D75" s="71">
        <f t="shared" si="7"/>
        <v>38.980000000000004</v>
      </c>
      <c r="E75" s="71">
        <f t="shared" si="7"/>
        <v>52.31</v>
      </c>
      <c r="F75" s="71">
        <f t="shared" si="7"/>
        <v>175.4</v>
      </c>
      <c r="G75" s="71">
        <f t="shared" si="7"/>
        <v>1355.4299999999998</v>
      </c>
      <c r="H75" s="71">
        <f t="shared" si="7"/>
        <v>1995</v>
      </c>
      <c r="I75" s="71">
        <f t="shared" si="7"/>
        <v>618.13</v>
      </c>
      <c r="J75" s="71">
        <f t="shared" si="7"/>
        <v>185.4</v>
      </c>
      <c r="K75" s="71">
        <f t="shared" si="7"/>
        <v>667.78</v>
      </c>
      <c r="L75" s="71">
        <f t="shared" si="7"/>
        <v>9.01</v>
      </c>
      <c r="M75" s="71">
        <f t="shared" si="7"/>
        <v>748.25</v>
      </c>
      <c r="N75" s="71">
        <f t="shared" si="7"/>
        <v>0.80299999999999994</v>
      </c>
      <c r="O75" s="71">
        <f t="shared" si="7"/>
        <v>0.71299999999999997</v>
      </c>
      <c r="P75" s="71">
        <f t="shared" si="7"/>
        <v>6.6330000000000009</v>
      </c>
      <c r="Q75" s="71">
        <f t="shared" si="7"/>
        <v>39.878</v>
      </c>
      <c r="R75" s="71">
        <f t="shared" si="7"/>
        <v>1450.8400000000001</v>
      </c>
    </row>
  </sheetData>
  <mergeCells count="24">
    <mergeCell ref="F44:F45"/>
    <mergeCell ref="G44:L44"/>
    <mergeCell ref="M44:Q44"/>
    <mergeCell ref="R44:R45"/>
    <mergeCell ref="M7:Q7"/>
    <mergeCell ref="R7:R8"/>
    <mergeCell ref="D39:R39"/>
    <mergeCell ref="C40:F40"/>
    <mergeCell ref="D42:R42"/>
    <mergeCell ref="A44:A45"/>
    <mergeCell ref="B44:B45"/>
    <mergeCell ref="C44:C45"/>
    <mergeCell ref="D44:D45"/>
    <mergeCell ref="E44:E45"/>
    <mergeCell ref="E2:S2"/>
    <mergeCell ref="D3:S3"/>
    <mergeCell ref="D5:R5"/>
    <mergeCell ref="A7:A8"/>
    <mergeCell ref="B7:B8"/>
    <mergeCell ref="C7:C8"/>
    <mergeCell ref="D7:D8"/>
    <mergeCell ref="E7:E8"/>
    <mergeCell ref="F7:F8"/>
    <mergeCell ref="G7:L7"/>
  </mergeCells>
  <pageMargins left="0.7" right="0.7" top="0.75" bottom="0.75" header="0.3" footer="0.3"/>
  <pageSetup paperSize="9" scale="91" orientation="portrait" horizontalDpi="180" verticalDpi="180" r:id="rId1"/>
  <rowBreaks count="1" manualBreakCount="1">
    <brk id="38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view="pageBreakPreview" topLeftCell="A46" zoomScale="90" zoomScaleNormal="70" zoomScaleSheetLayoutView="90" workbookViewId="0">
      <selection activeCell="D46" sqref="D46:R46"/>
    </sheetView>
  </sheetViews>
  <sheetFormatPr defaultRowHeight="15" x14ac:dyDescent="0.2"/>
  <cols>
    <col min="1" max="1" width="8.140625" style="1" customWidth="1"/>
    <col min="2" max="2" width="42.7109375" style="1" customWidth="1"/>
    <col min="3" max="3" width="9.5703125" style="1" bestFit="1" customWidth="1"/>
    <col min="4" max="4" width="8.28515625" style="1" customWidth="1"/>
    <col min="5" max="5" width="7" style="1" bestFit="1" customWidth="1"/>
    <col min="6" max="6" width="8.28515625" style="1" bestFit="1" customWidth="1"/>
    <col min="7" max="8" width="9.7109375" style="1" hidden="1" customWidth="1"/>
    <col min="9" max="9" width="9.5703125" style="1" hidden="1" customWidth="1"/>
    <col min="10" max="11" width="9.7109375" style="1" hidden="1" customWidth="1"/>
    <col min="12" max="12" width="9.5703125" style="1" hidden="1" customWidth="1"/>
    <col min="13" max="13" width="10.85546875" style="1" hidden="1" customWidth="1"/>
    <col min="14" max="16" width="9.5703125" style="1" hidden="1" customWidth="1"/>
    <col min="17" max="17" width="9.85546875" style="1" hidden="1" customWidth="1"/>
    <col min="18" max="18" width="11.28515625" style="1" customWidth="1"/>
    <col min="19" max="256" width="9.140625" style="1"/>
    <col min="257" max="257" width="8.140625" style="1" customWidth="1"/>
    <col min="258" max="258" width="31.140625" style="1" customWidth="1"/>
    <col min="259" max="259" width="11.28515625" style="1" customWidth="1"/>
    <col min="260" max="260" width="12.28515625" style="1" customWidth="1"/>
    <col min="261" max="261" width="11.28515625" style="1" customWidth="1"/>
    <col min="262" max="262" width="12.7109375" style="1" customWidth="1"/>
    <col min="263" max="273" width="0" style="1" hidden="1" customWidth="1"/>
    <col min="274" max="274" width="15.140625" style="1" customWidth="1"/>
    <col min="275" max="512" width="9.140625" style="1"/>
    <col min="513" max="513" width="8.140625" style="1" customWidth="1"/>
    <col min="514" max="514" width="31.140625" style="1" customWidth="1"/>
    <col min="515" max="515" width="11.28515625" style="1" customWidth="1"/>
    <col min="516" max="516" width="12.28515625" style="1" customWidth="1"/>
    <col min="517" max="517" width="11.28515625" style="1" customWidth="1"/>
    <col min="518" max="518" width="12.7109375" style="1" customWidth="1"/>
    <col min="519" max="529" width="0" style="1" hidden="1" customWidth="1"/>
    <col min="530" max="530" width="15.140625" style="1" customWidth="1"/>
    <col min="531" max="768" width="9.140625" style="1"/>
    <col min="769" max="769" width="8.140625" style="1" customWidth="1"/>
    <col min="770" max="770" width="31.140625" style="1" customWidth="1"/>
    <col min="771" max="771" width="11.28515625" style="1" customWidth="1"/>
    <col min="772" max="772" width="12.28515625" style="1" customWidth="1"/>
    <col min="773" max="773" width="11.28515625" style="1" customWidth="1"/>
    <col min="774" max="774" width="12.7109375" style="1" customWidth="1"/>
    <col min="775" max="785" width="0" style="1" hidden="1" customWidth="1"/>
    <col min="786" max="786" width="15.140625" style="1" customWidth="1"/>
    <col min="787" max="1024" width="9.140625" style="1"/>
    <col min="1025" max="1025" width="8.140625" style="1" customWidth="1"/>
    <col min="1026" max="1026" width="31.140625" style="1" customWidth="1"/>
    <col min="1027" max="1027" width="11.28515625" style="1" customWidth="1"/>
    <col min="1028" max="1028" width="12.28515625" style="1" customWidth="1"/>
    <col min="1029" max="1029" width="11.28515625" style="1" customWidth="1"/>
    <col min="1030" max="1030" width="12.7109375" style="1" customWidth="1"/>
    <col min="1031" max="1041" width="0" style="1" hidden="1" customWidth="1"/>
    <col min="1042" max="1042" width="15.140625" style="1" customWidth="1"/>
    <col min="1043" max="1280" width="9.140625" style="1"/>
    <col min="1281" max="1281" width="8.140625" style="1" customWidth="1"/>
    <col min="1282" max="1282" width="31.140625" style="1" customWidth="1"/>
    <col min="1283" max="1283" width="11.28515625" style="1" customWidth="1"/>
    <col min="1284" max="1284" width="12.28515625" style="1" customWidth="1"/>
    <col min="1285" max="1285" width="11.28515625" style="1" customWidth="1"/>
    <col min="1286" max="1286" width="12.7109375" style="1" customWidth="1"/>
    <col min="1287" max="1297" width="0" style="1" hidden="1" customWidth="1"/>
    <col min="1298" max="1298" width="15.140625" style="1" customWidth="1"/>
    <col min="1299" max="1536" width="9.140625" style="1"/>
    <col min="1537" max="1537" width="8.140625" style="1" customWidth="1"/>
    <col min="1538" max="1538" width="31.140625" style="1" customWidth="1"/>
    <col min="1539" max="1539" width="11.28515625" style="1" customWidth="1"/>
    <col min="1540" max="1540" width="12.28515625" style="1" customWidth="1"/>
    <col min="1541" max="1541" width="11.28515625" style="1" customWidth="1"/>
    <col min="1542" max="1542" width="12.7109375" style="1" customWidth="1"/>
    <col min="1543" max="1553" width="0" style="1" hidden="1" customWidth="1"/>
    <col min="1554" max="1554" width="15.140625" style="1" customWidth="1"/>
    <col min="1555" max="1792" width="9.140625" style="1"/>
    <col min="1793" max="1793" width="8.140625" style="1" customWidth="1"/>
    <col min="1794" max="1794" width="31.140625" style="1" customWidth="1"/>
    <col min="1795" max="1795" width="11.28515625" style="1" customWidth="1"/>
    <col min="1796" max="1796" width="12.28515625" style="1" customWidth="1"/>
    <col min="1797" max="1797" width="11.28515625" style="1" customWidth="1"/>
    <col min="1798" max="1798" width="12.7109375" style="1" customWidth="1"/>
    <col min="1799" max="1809" width="0" style="1" hidden="1" customWidth="1"/>
    <col min="1810" max="1810" width="15.140625" style="1" customWidth="1"/>
    <col min="1811" max="2048" width="9.140625" style="1"/>
    <col min="2049" max="2049" width="8.140625" style="1" customWidth="1"/>
    <col min="2050" max="2050" width="31.140625" style="1" customWidth="1"/>
    <col min="2051" max="2051" width="11.28515625" style="1" customWidth="1"/>
    <col min="2052" max="2052" width="12.28515625" style="1" customWidth="1"/>
    <col min="2053" max="2053" width="11.28515625" style="1" customWidth="1"/>
    <col min="2054" max="2054" width="12.7109375" style="1" customWidth="1"/>
    <col min="2055" max="2065" width="0" style="1" hidden="1" customWidth="1"/>
    <col min="2066" max="2066" width="15.140625" style="1" customWidth="1"/>
    <col min="2067" max="2304" width="9.140625" style="1"/>
    <col min="2305" max="2305" width="8.140625" style="1" customWidth="1"/>
    <col min="2306" max="2306" width="31.140625" style="1" customWidth="1"/>
    <col min="2307" max="2307" width="11.28515625" style="1" customWidth="1"/>
    <col min="2308" max="2308" width="12.28515625" style="1" customWidth="1"/>
    <col min="2309" max="2309" width="11.28515625" style="1" customWidth="1"/>
    <col min="2310" max="2310" width="12.7109375" style="1" customWidth="1"/>
    <col min="2311" max="2321" width="0" style="1" hidden="1" customWidth="1"/>
    <col min="2322" max="2322" width="15.140625" style="1" customWidth="1"/>
    <col min="2323" max="2560" width="9.140625" style="1"/>
    <col min="2561" max="2561" width="8.140625" style="1" customWidth="1"/>
    <col min="2562" max="2562" width="31.140625" style="1" customWidth="1"/>
    <col min="2563" max="2563" width="11.28515625" style="1" customWidth="1"/>
    <col min="2564" max="2564" width="12.28515625" style="1" customWidth="1"/>
    <col min="2565" max="2565" width="11.28515625" style="1" customWidth="1"/>
    <col min="2566" max="2566" width="12.7109375" style="1" customWidth="1"/>
    <col min="2567" max="2577" width="0" style="1" hidden="1" customWidth="1"/>
    <col min="2578" max="2578" width="15.140625" style="1" customWidth="1"/>
    <col min="2579" max="2816" width="9.140625" style="1"/>
    <col min="2817" max="2817" width="8.140625" style="1" customWidth="1"/>
    <col min="2818" max="2818" width="31.140625" style="1" customWidth="1"/>
    <col min="2819" max="2819" width="11.28515625" style="1" customWidth="1"/>
    <col min="2820" max="2820" width="12.28515625" style="1" customWidth="1"/>
    <col min="2821" max="2821" width="11.28515625" style="1" customWidth="1"/>
    <col min="2822" max="2822" width="12.7109375" style="1" customWidth="1"/>
    <col min="2823" max="2833" width="0" style="1" hidden="1" customWidth="1"/>
    <col min="2834" max="2834" width="15.140625" style="1" customWidth="1"/>
    <col min="2835" max="3072" width="9.140625" style="1"/>
    <col min="3073" max="3073" width="8.140625" style="1" customWidth="1"/>
    <col min="3074" max="3074" width="31.140625" style="1" customWidth="1"/>
    <col min="3075" max="3075" width="11.28515625" style="1" customWidth="1"/>
    <col min="3076" max="3076" width="12.28515625" style="1" customWidth="1"/>
    <col min="3077" max="3077" width="11.28515625" style="1" customWidth="1"/>
    <col min="3078" max="3078" width="12.7109375" style="1" customWidth="1"/>
    <col min="3079" max="3089" width="0" style="1" hidden="1" customWidth="1"/>
    <col min="3090" max="3090" width="15.140625" style="1" customWidth="1"/>
    <col min="3091" max="3328" width="9.140625" style="1"/>
    <col min="3329" max="3329" width="8.140625" style="1" customWidth="1"/>
    <col min="3330" max="3330" width="31.140625" style="1" customWidth="1"/>
    <col min="3331" max="3331" width="11.28515625" style="1" customWidth="1"/>
    <col min="3332" max="3332" width="12.28515625" style="1" customWidth="1"/>
    <col min="3333" max="3333" width="11.28515625" style="1" customWidth="1"/>
    <col min="3334" max="3334" width="12.7109375" style="1" customWidth="1"/>
    <col min="3335" max="3345" width="0" style="1" hidden="1" customWidth="1"/>
    <col min="3346" max="3346" width="15.140625" style="1" customWidth="1"/>
    <col min="3347" max="3584" width="9.140625" style="1"/>
    <col min="3585" max="3585" width="8.140625" style="1" customWidth="1"/>
    <col min="3586" max="3586" width="31.140625" style="1" customWidth="1"/>
    <col min="3587" max="3587" width="11.28515625" style="1" customWidth="1"/>
    <col min="3588" max="3588" width="12.28515625" style="1" customWidth="1"/>
    <col min="3589" max="3589" width="11.28515625" style="1" customWidth="1"/>
    <col min="3590" max="3590" width="12.7109375" style="1" customWidth="1"/>
    <col min="3591" max="3601" width="0" style="1" hidden="1" customWidth="1"/>
    <col min="3602" max="3602" width="15.140625" style="1" customWidth="1"/>
    <col min="3603" max="3840" width="9.140625" style="1"/>
    <col min="3841" max="3841" width="8.140625" style="1" customWidth="1"/>
    <col min="3842" max="3842" width="31.140625" style="1" customWidth="1"/>
    <col min="3843" max="3843" width="11.28515625" style="1" customWidth="1"/>
    <col min="3844" max="3844" width="12.28515625" style="1" customWidth="1"/>
    <col min="3845" max="3845" width="11.28515625" style="1" customWidth="1"/>
    <col min="3846" max="3846" width="12.7109375" style="1" customWidth="1"/>
    <col min="3847" max="3857" width="0" style="1" hidden="1" customWidth="1"/>
    <col min="3858" max="3858" width="15.140625" style="1" customWidth="1"/>
    <col min="3859" max="4096" width="9.140625" style="1"/>
    <col min="4097" max="4097" width="8.140625" style="1" customWidth="1"/>
    <col min="4098" max="4098" width="31.140625" style="1" customWidth="1"/>
    <col min="4099" max="4099" width="11.28515625" style="1" customWidth="1"/>
    <col min="4100" max="4100" width="12.28515625" style="1" customWidth="1"/>
    <col min="4101" max="4101" width="11.28515625" style="1" customWidth="1"/>
    <col min="4102" max="4102" width="12.7109375" style="1" customWidth="1"/>
    <col min="4103" max="4113" width="0" style="1" hidden="1" customWidth="1"/>
    <col min="4114" max="4114" width="15.140625" style="1" customWidth="1"/>
    <col min="4115" max="4352" width="9.140625" style="1"/>
    <col min="4353" max="4353" width="8.140625" style="1" customWidth="1"/>
    <col min="4354" max="4354" width="31.140625" style="1" customWidth="1"/>
    <col min="4355" max="4355" width="11.28515625" style="1" customWidth="1"/>
    <col min="4356" max="4356" width="12.28515625" style="1" customWidth="1"/>
    <col min="4357" max="4357" width="11.28515625" style="1" customWidth="1"/>
    <col min="4358" max="4358" width="12.7109375" style="1" customWidth="1"/>
    <col min="4359" max="4369" width="0" style="1" hidden="1" customWidth="1"/>
    <col min="4370" max="4370" width="15.140625" style="1" customWidth="1"/>
    <col min="4371" max="4608" width="9.140625" style="1"/>
    <col min="4609" max="4609" width="8.140625" style="1" customWidth="1"/>
    <col min="4610" max="4610" width="31.140625" style="1" customWidth="1"/>
    <col min="4611" max="4611" width="11.28515625" style="1" customWidth="1"/>
    <col min="4612" max="4612" width="12.28515625" style="1" customWidth="1"/>
    <col min="4613" max="4613" width="11.28515625" style="1" customWidth="1"/>
    <col min="4614" max="4614" width="12.7109375" style="1" customWidth="1"/>
    <col min="4615" max="4625" width="0" style="1" hidden="1" customWidth="1"/>
    <col min="4626" max="4626" width="15.140625" style="1" customWidth="1"/>
    <col min="4627" max="4864" width="9.140625" style="1"/>
    <col min="4865" max="4865" width="8.140625" style="1" customWidth="1"/>
    <col min="4866" max="4866" width="31.140625" style="1" customWidth="1"/>
    <col min="4867" max="4867" width="11.28515625" style="1" customWidth="1"/>
    <col min="4868" max="4868" width="12.28515625" style="1" customWidth="1"/>
    <col min="4869" max="4869" width="11.28515625" style="1" customWidth="1"/>
    <col min="4870" max="4870" width="12.7109375" style="1" customWidth="1"/>
    <col min="4871" max="4881" width="0" style="1" hidden="1" customWidth="1"/>
    <col min="4882" max="4882" width="15.140625" style="1" customWidth="1"/>
    <col min="4883" max="5120" width="9.140625" style="1"/>
    <col min="5121" max="5121" width="8.140625" style="1" customWidth="1"/>
    <col min="5122" max="5122" width="31.140625" style="1" customWidth="1"/>
    <col min="5123" max="5123" width="11.28515625" style="1" customWidth="1"/>
    <col min="5124" max="5124" width="12.28515625" style="1" customWidth="1"/>
    <col min="5125" max="5125" width="11.28515625" style="1" customWidth="1"/>
    <col min="5126" max="5126" width="12.7109375" style="1" customWidth="1"/>
    <col min="5127" max="5137" width="0" style="1" hidden="1" customWidth="1"/>
    <col min="5138" max="5138" width="15.140625" style="1" customWidth="1"/>
    <col min="5139" max="5376" width="9.140625" style="1"/>
    <col min="5377" max="5377" width="8.140625" style="1" customWidth="1"/>
    <col min="5378" max="5378" width="31.140625" style="1" customWidth="1"/>
    <col min="5379" max="5379" width="11.28515625" style="1" customWidth="1"/>
    <col min="5380" max="5380" width="12.28515625" style="1" customWidth="1"/>
    <col min="5381" max="5381" width="11.28515625" style="1" customWidth="1"/>
    <col min="5382" max="5382" width="12.7109375" style="1" customWidth="1"/>
    <col min="5383" max="5393" width="0" style="1" hidden="1" customWidth="1"/>
    <col min="5394" max="5394" width="15.140625" style="1" customWidth="1"/>
    <col min="5395" max="5632" width="9.140625" style="1"/>
    <col min="5633" max="5633" width="8.140625" style="1" customWidth="1"/>
    <col min="5634" max="5634" width="31.140625" style="1" customWidth="1"/>
    <col min="5635" max="5635" width="11.28515625" style="1" customWidth="1"/>
    <col min="5636" max="5636" width="12.28515625" style="1" customWidth="1"/>
    <col min="5637" max="5637" width="11.28515625" style="1" customWidth="1"/>
    <col min="5638" max="5638" width="12.7109375" style="1" customWidth="1"/>
    <col min="5639" max="5649" width="0" style="1" hidden="1" customWidth="1"/>
    <col min="5650" max="5650" width="15.140625" style="1" customWidth="1"/>
    <col min="5651" max="5888" width="9.140625" style="1"/>
    <col min="5889" max="5889" width="8.140625" style="1" customWidth="1"/>
    <col min="5890" max="5890" width="31.140625" style="1" customWidth="1"/>
    <col min="5891" max="5891" width="11.28515625" style="1" customWidth="1"/>
    <col min="5892" max="5892" width="12.28515625" style="1" customWidth="1"/>
    <col min="5893" max="5893" width="11.28515625" style="1" customWidth="1"/>
    <col min="5894" max="5894" width="12.7109375" style="1" customWidth="1"/>
    <col min="5895" max="5905" width="0" style="1" hidden="1" customWidth="1"/>
    <col min="5906" max="5906" width="15.140625" style="1" customWidth="1"/>
    <col min="5907" max="6144" width="9.140625" style="1"/>
    <col min="6145" max="6145" width="8.140625" style="1" customWidth="1"/>
    <col min="6146" max="6146" width="31.140625" style="1" customWidth="1"/>
    <col min="6147" max="6147" width="11.28515625" style="1" customWidth="1"/>
    <col min="6148" max="6148" width="12.28515625" style="1" customWidth="1"/>
    <col min="6149" max="6149" width="11.28515625" style="1" customWidth="1"/>
    <col min="6150" max="6150" width="12.7109375" style="1" customWidth="1"/>
    <col min="6151" max="6161" width="0" style="1" hidden="1" customWidth="1"/>
    <col min="6162" max="6162" width="15.140625" style="1" customWidth="1"/>
    <col min="6163" max="6400" width="9.140625" style="1"/>
    <col min="6401" max="6401" width="8.140625" style="1" customWidth="1"/>
    <col min="6402" max="6402" width="31.140625" style="1" customWidth="1"/>
    <col min="6403" max="6403" width="11.28515625" style="1" customWidth="1"/>
    <col min="6404" max="6404" width="12.28515625" style="1" customWidth="1"/>
    <col min="6405" max="6405" width="11.28515625" style="1" customWidth="1"/>
    <col min="6406" max="6406" width="12.7109375" style="1" customWidth="1"/>
    <col min="6407" max="6417" width="0" style="1" hidden="1" customWidth="1"/>
    <col min="6418" max="6418" width="15.140625" style="1" customWidth="1"/>
    <col min="6419" max="6656" width="9.140625" style="1"/>
    <col min="6657" max="6657" width="8.140625" style="1" customWidth="1"/>
    <col min="6658" max="6658" width="31.140625" style="1" customWidth="1"/>
    <col min="6659" max="6659" width="11.28515625" style="1" customWidth="1"/>
    <col min="6660" max="6660" width="12.28515625" style="1" customWidth="1"/>
    <col min="6661" max="6661" width="11.28515625" style="1" customWidth="1"/>
    <col min="6662" max="6662" width="12.7109375" style="1" customWidth="1"/>
    <col min="6663" max="6673" width="0" style="1" hidden="1" customWidth="1"/>
    <col min="6674" max="6674" width="15.140625" style="1" customWidth="1"/>
    <col min="6675" max="6912" width="9.140625" style="1"/>
    <col min="6913" max="6913" width="8.140625" style="1" customWidth="1"/>
    <col min="6914" max="6914" width="31.140625" style="1" customWidth="1"/>
    <col min="6915" max="6915" width="11.28515625" style="1" customWidth="1"/>
    <col min="6916" max="6916" width="12.28515625" style="1" customWidth="1"/>
    <col min="6917" max="6917" width="11.28515625" style="1" customWidth="1"/>
    <col min="6918" max="6918" width="12.7109375" style="1" customWidth="1"/>
    <col min="6919" max="6929" width="0" style="1" hidden="1" customWidth="1"/>
    <col min="6930" max="6930" width="15.140625" style="1" customWidth="1"/>
    <col min="6931" max="7168" width="9.140625" style="1"/>
    <col min="7169" max="7169" width="8.140625" style="1" customWidth="1"/>
    <col min="7170" max="7170" width="31.140625" style="1" customWidth="1"/>
    <col min="7171" max="7171" width="11.28515625" style="1" customWidth="1"/>
    <col min="7172" max="7172" width="12.28515625" style="1" customWidth="1"/>
    <col min="7173" max="7173" width="11.28515625" style="1" customWidth="1"/>
    <col min="7174" max="7174" width="12.7109375" style="1" customWidth="1"/>
    <col min="7175" max="7185" width="0" style="1" hidden="1" customWidth="1"/>
    <col min="7186" max="7186" width="15.140625" style="1" customWidth="1"/>
    <col min="7187" max="7424" width="9.140625" style="1"/>
    <col min="7425" max="7425" width="8.140625" style="1" customWidth="1"/>
    <col min="7426" max="7426" width="31.140625" style="1" customWidth="1"/>
    <col min="7427" max="7427" width="11.28515625" style="1" customWidth="1"/>
    <col min="7428" max="7428" width="12.28515625" style="1" customWidth="1"/>
    <col min="7429" max="7429" width="11.28515625" style="1" customWidth="1"/>
    <col min="7430" max="7430" width="12.7109375" style="1" customWidth="1"/>
    <col min="7431" max="7441" width="0" style="1" hidden="1" customWidth="1"/>
    <col min="7442" max="7442" width="15.140625" style="1" customWidth="1"/>
    <col min="7443" max="7680" width="9.140625" style="1"/>
    <col min="7681" max="7681" width="8.140625" style="1" customWidth="1"/>
    <col min="7682" max="7682" width="31.140625" style="1" customWidth="1"/>
    <col min="7683" max="7683" width="11.28515625" style="1" customWidth="1"/>
    <col min="7684" max="7684" width="12.28515625" style="1" customWidth="1"/>
    <col min="7685" max="7685" width="11.28515625" style="1" customWidth="1"/>
    <col min="7686" max="7686" width="12.7109375" style="1" customWidth="1"/>
    <col min="7687" max="7697" width="0" style="1" hidden="1" customWidth="1"/>
    <col min="7698" max="7698" width="15.140625" style="1" customWidth="1"/>
    <col min="7699" max="7936" width="9.140625" style="1"/>
    <col min="7937" max="7937" width="8.140625" style="1" customWidth="1"/>
    <col min="7938" max="7938" width="31.140625" style="1" customWidth="1"/>
    <col min="7939" max="7939" width="11.28515625" style="1" customWidth="1"/>
    <col min="7940" max="7940" width="12.28515625" style="1" customWidth="1"/>
    <col min="7941" max="7941" width="11.28515625" style="1" customWidth="1"/>
    <col min="7942" max="7942" width="12.7109375" style="1" customWidth="1"/>
    <col min="7943" max="7953" width="0" style="1" hidden="1" customWidth="1"/>
    <col min="7954" max="7954" width="15.140625" style="1" customWidth="1"/>
    <col min="7955" max="8192" width="9.140625" style="1"/>
    <col min="8193" max="8193" width="8.140625" style="1" customWidth="1"/>
    <col min="8194" max="8194" width="31.140625" style="1" customWidth="1"/>
    <col min="8195" max="8195" width="11.28515625" style="1" customWidth="1"/>
    <col min="8196" max="8196" width="12.28515625" style="1" customWidth="1"/>
    <col min="8197" max="8197" width="11.28515625" style="1" customWidth="1"/>
    <col min="8198" max="8198" width="12.7109375" style="1" customWidth="1"/>
    <col min="8199" max="8209" width="0" style="1" hidden="1" customWidth="1"/>
    <col min="8210" max="8210" width="15.140625" style="1" customWidth="1"/>
    <col min="8211" max="8448" width="9.140625" style="1"/>
    <col min="8449" max="8449" width="8.140625" style="1" customWidth="1"/>
    <col min="8450" max="8450" width="31.140625" style="1" customWidth="1"/>
    <col min="8451" max="8451" width="11.28515625" style="1" customWidth="1"/>
    <col min="8452" max="8452" width="12.28515625" style="1" customWidth="1"/>
    <col min="8453" max="8453" width="11.28515625" style="1" customWidth="1"/>
    <col min="8454" max="8454" width="12.7109375" style="1" customWidth="1"/>
    <col min="8455" max="8465" width="0" style="1" hidden="1" customWidth="1"/>
    <col min="8466" max="8466" width="15.140625" style="1" customWidth="1"/>
    <col min="8467" max="8704" width="9.140625" style="1"/>
    <col min="8705" max="8705" width="8.140625" style="1" customWidth="1"/>
    <col min="8706" max="8706" width="31.140625" style="1" customWidth="1"/>
    <col min="8707" max="8707" width="11.28515625" style="1" customWidth="1"/>
    <col min="8708" max="8708" width="12.28515625" style="1" customWidth="1"/>
    <col min="8709" max="8709" width="11.28515625" style="1" customWidth="1"/>
    <col min="8710" max="8710" width="12.7109375" style="1" customWidth="1"/>
    <col min="8711" max="8721" width="0" style="1" hidden="1" customWidth="1"/>
    <col min="8722" max="8722" width="15.140625" style="1" customWidth="1"/>
    <col min="8723" max="8960" width="9.140625" style="1"/>
    <col min="8961" max="8961" width="8.140625" style="1" customWidth="1"/>
    <col min="8962" max="8962" width="31.140625" style="1" customWidth="1"/>
    <col min="8963" max="8963" width="11.28515625" style="1" customWidth="1"/>
    <col min="8964" max="8964" width="12.28515625" style="1" customWidth="1"/>
    <col min="8965" max="8965" width="11.28515625" style="1" customWidth="1"/>
    <col min="8966" max="8966" width="12.7109375" style="1" customWidth="1"/>
    <col min="8967" max="8977" width="0" style="1" hidden="1" customWidth="1"/>
    <col min="8978" max="8978" width="15.140625" style="1" customWidth="1"/>
    <col min="8979" max="9216" width="9.140625" style="1"/>
    <col min="9217" max="9217" width="8.140625" style="1" customWidth="1"/>
    <col min="9218" max="9218" width="31.140625" style="1" customWidth="1"/>
    <col min="9219" max="9219" width="11.28515625" style="1" customWidth="1"/>
    <col min="9220" max="9220" width="12.28515625" style="1" customWidth="1"/>
    <col min="9221" max="9221" width="11.28515625" style="1" customWidth="1"/>
    <col min="9222" max="9222" width="12.7109375" style="1" customWidth="1"/>
    <col min="9223" max="9233" width="0" style="1" hidden="1" customWidth="1"/>
    <col min="9234" max="9234" width="15.140625" style="1" customWidth="1"/>
    <col min="9235" max="9472" width="9.140625" style="1"/>
    <col min="9473" max="9473" width="8.140625" style="1" customWidth="1"/>
    <col min="9474" max="9474" width="31.140625" style="1" customWidth="1"/>
    <col min="9475" max="9475" width="11.28515625" style="1" customWidth="1"/>
    <col min="9476" max="9476" width="12.28515625" style="1" customWidth="1"/>
    <col min="9477" max="9477" width="11.28515625" style="1" customWidth="1"/>
    <col min="9478" max="9478" width="12.7109375" style="1" customWidth="1"/>
    <col min="9479" max="9489" width="0" style="1" hidden="1" customWidth="1"/>
    <col min="9490" max="9490" width="15.140625" style="1" customWidth="1"/>
    <col min="9491" max="9728" width="9.140625" style="1"/>
    <col min="9729" max="9729" width="8.140625" style="1" customWidth="1"/>
    <col min="9730" max="9730" width="31.140625" style="1" customWidth="1"/>
    <col min="9731" max="9731" width="11.28515625" style="1" customWidth="1"/>
    <col min="9732" max="9732" width="12.28515625" style="1" customWidth="1"/>
    <col min="9733" max="9733" width="11.28515625" style="1" customWidth="1"/>
    <col min="9734" max="9734" width="12.7109375" style="1" customWidth="1"/>
    <col min="9735" max="9745" width="0" style="1" hidden="1" customWidth="1"/>
    <col min="9746" max="9746" width="15.140625" style="1" customWidth="1"/>
    <col min="9747" max="9984" width="9.140625" style="1"/>
    <col min="9985" max="9985" width="8.140625" style="1" customWidth="1"/>
    <col min="9986" max="9986" width="31.140625" style="1" customWidth="1"/>
    <col min="9987" max="9987" width="11.28515625" style="1" customWidth="1"/>
    <col min="9988" max="9988" width="12.28515625" style="1" customWidth="1"/>
    <col min="9989" max="9989" width="11.28515625" style="1" customWidth="1"/>
    <col min="9990" max="9990" width="12.7109375" style="1" customWidth="1"/>
    <col min="9991" max="10001" width="0" style="1" hidden="1" customWidth="1"/>
    <col min="10002" max="10002" width="15.140625" style="1" customWidth="1"/>
    <col min="10003" max="10240" width="9.140625" style="1"/>
    <col min="10241" max="10241" width="8.140625" style="1" customWidth="1"/>
    <col min="10242" max="10242" width="31.140625" style="1" customWidth="1"/>
    <col min="10243" max="10243" width="11.28515625" style="1" customWidth="1"/>
    <col min="10244" max="10244" width="12.28515625" style="1" customWidth="1"/>
    <col min="10245" max="10245" width="11.28515625" style="1" customWidth="1"/>
    <col min="10246" max="10246" width="12.7109375" style="1" customWidth="1"/>
    <col min="10247" max="10257" width="0" style="1" hidden="1" customWidth="1"/>
    <col min="10258" max="10258" width="15.140625" style="1" customWidth="1"/>
    <col min="10259" max="10496" width="9.140625" style="1"/>
    <col min="10497" max="10497" width="8.140625" style="1" customWidth="1"/>
    <col min="10498" max="10498" width="31.140625" style="1" customWidth="1"/>
    <col min="10499" max="10499" width="11.28515625" style="1" customWidth="1"/>
    <col min="10500" max="10500" width="12.28515625" style="1" customWidth="1"/>
    <col min="10501" max="10501" width="11.28515625" style="1" customWidth="1"/>
    <col min="10502" max="10502" width="12.7109375" style="1" customWidth="1"/>
    <col min="10503" max="10513" width="0" style="1" hidden="1" customWidth="1"/>
    <col min="10514" max="10514" width="15.140625" style="1" customWidth="1"/>
    <col min="10515" max="10752" width="9.140625" style="1"/>
    <col min="10753" max="10753" width="8.140625" style="1" customWidth="1"/>
    <col min="10754" max="10754" width="31.140625" style="1" customWidth="1"/>
    <col min="10755" max="10755" width="11.28515625" style="1" customWidth="1"/>
    <col min="10756" max="10756" width="12.28515625" style="1" customWidth="1"/>
    <col min="10757" max="10757" width="11.28515625" style="1" customWidth="1"/>
    <col min="10758" max="10758" width="12.7109375" style="1" customWidth="1"/>
    <col min="10759" max="10769" width="0" style="1" hidden="1" customWidth="1"/>
    <col min="10770" max="10770" width="15.140625" style="1" customWidth="1"/>
    <col min="10771" max="11008" width="9.140625" style="1"/>
    <col min="11009" max="11009" width="8.140625" style="1" customWidth="1"/>
    <col min="11010" max="11010" width="31.140625" style="1" customWidth="1"/>
    <col min="11011" max="11011" width="11.28515625" style="1" customWidth="1"/>
    <col min="11012" max="11012" width="12.28515625" style="1" customWidth="1"/>
    <col min="11013" max="11013" width="11.28515625" style="1" customWidth="1"/>
    <col min="11014" max="11014" width="12.7109375" style="1" customWidth="1"/>
    <col min="11015" max="11025" width="0" style="1" hidden="1" customWidth="1"/>
    <col min="11026" max="11026" width="15.140625" style="1" customWidth="1"/>
    <col min="11027" max="11264" width="9.140625" style="1"/>
    <col min="11265" max="11265" width="8.140625" style="1" customWidth="1"/>
    <col min="11266" max="11266" width="31.140625" style="1" customWidth="1"/>
    <col min="11267" max="11267" width="11.28515625" style="1" customWidth="1"/>
    <col min="11268" max="11268" width="12.28515625" style="1" customWidth="1"/>
    <col min="11269" max="11269" width="11.28515625" style="1" customWidth="1"/>
    <col min="11270" max="11270" width="12.7109375" style="1" customWidth="1"/>
    <col min="11271" max="11281" width="0" style="1" hidden="1" customWidth="1"/>
    <col min="11282" max="11282" width="15.140625" style="1" customWidth="1"/>
    <col min="11283" max="11520" width="9.140625" style="1"/>
    <col min="11521" max="11521" width="8.140625" style="1" customWidth="1"/>
    <col min="11522" max="11522" width="31.140625" style="1" customWidth="1"/>
    <col min="11523" max="11523" width="11.28515625" style="1" customWidth="1"/>
    <col min="11524" max="11524" width="12.28515625" style="1" customWidth="1"/>
    <col min="11525" max="11525" width="11.28515625" style="1" customWidth="1"/>
    <col min="11526" max="11526" width="12.7109375" style="1" customWidth="1"/>
    <col min="11527" max="11537" width="0" style="1" hidden="1" customWidth="1"/>
    <col min="11538" max="11538" width="15.140625" style="1" customWidth="1"/>
    <col min="11539" max="11776" width="9.140625" style="1"/>
    <col min="11777" max="11777" width="8.140625" style="1" customWidth="1"/>
    <col min="11778" max="11778" width="31.140625" style="1" customWidth="1"/>
    <col min="11779" max="11779" width="11.28515625" style="1" customWidth="1"/>
    <col min="11780" max="11780" width="12.28515625" style="1" customWidth="1"/>
    <col min="11781" max="11781" width="11.28515625" style="1" customWidth="1"/>
    <col min="11782" max="11782" width="12.7109375" style="1" customWidth="1"/>
    <col min="11783" max="11793" width="0" style="1" hidden="1" customWidth="1"/>
    <col min="11794" max="11794" width="15.140625" style="1" customWidth="1"/>
    <col min="11795" max="12032" width="9.140625" style="1"/>
    <col min="12033" max="12033" width="8.140625" style="1" customWidth="1"/>
    <col min="12034" max="12034" width="31.140625" style="1" customWidth="1"/>
    <col min="12035" max="12035" width="11.28515625" style="1" customWidth="1"/>
    <col min="12036" max="12036" width="12.28515625" style="1" customWidth="1"/>
    <col min="12037" max="12037" width="11.28515625" style="1" customWidth="1"/>
    <col min="12038" max="12038" width="12.7109375" style="1" customWidth="1"/>
    <col min="12039" max="12049" width="0" style="1" hidden="1" customWidth="1"/>
    <col min="12050" max="12050" width="15.140625" style="1" customWidth="1"/>
    <col min="12051" max="12288" width="9.140625" style="1"/>
    <col min="12289" max="12289" width="8.140625" style="1" customWidth="1"/>
    <col min="12290" max="12290" width="31.140625" style="1" customWidth="1"/>
    <col min="12291" max="12291" width="11.28515625" style="1" customWidth="1"/>
    <col min="12292" max="12292" width="12.28515625" style="1" customWidth="1"/>
    <col min="12293" max="12293" width="11.28515625" style="1" customWidth="1"/>
    <col min="12294" max="12294" width="12.7109375" style="1" customWidth="1"/>
    <col min="12295" max="12305" width="0" style="1" hidden="1" customWidth="1"/>
    <col min="12306" max="12306" width="15.140625" style="1" customWidth="1"/>
    <col min="12307" max="12544" width="9.140625" style="1"/>
    <col min="12545" max="12545" width="8.140625" style="1" customWidth="1"/>
    <col min="12546" max="12546" width="31.140625" style="1" customWidth="1"/>
    <col min="12547" max="12547" width="11.28515625" style="1" customWidth="1"/>
    <col min="12548" max="12548" width="12.28515625" style="1" customWidth="1"/>
    <col min="12549" max="12549" width="11.28515625" style="1" customWidth="1"/>
    <col min="12550" max="12550" width="12.7109375" style="1" customWidth="1"/>
    <col min="12551" max="12561" width="0" style="1" hidden="1" customWidth="1"/>
    <col min="12562" max="12562" width="15.140625" style="1" customWidth="1"/>
    <col min="12563" max="12800" width="9.140625" style="1"/>
    <col min="12801" max="12801" width="8.140625" style="1" customWidth="1"/>
    <col min="12802" max="12802" width="31.140625" style="1" customWidth="1"/>
    <col min="12803" max="12803" width="11.28515625" style="1" customWidth="1"/>
    <col min="12804" max="12804" width="12.28515625" style="1" customWidth="1"/>
    <col min="12805" max="12805" width="11.28515625" style="1" customWidth="1"/>
    <col min="12806" max="12806" width="12.7109375" style="1" customWidth="1"/>
    <col min="12807" max="12817" width="0" style="1" hidden="1" customWidth="1"/>
    <col min="12818" max="12818" width="15.140625" style="1" customWidth="1"/>
    <col min="12819" max="13056" width="9.140625" style="1"/>
    <col min="13057" max="13057" width="8.140625" style="1" customWidth="1"/>
    <col min="13058" max="13058" width="31.140625" style="1" customWidth="1"/>
    <col min="13059" max="13059" width="11.28515625" style="1" customWidth="1"/>
    <col min="13060" max="13060" width="12.28515625" style="1" customWidth="1"/>
    <col min="13061" max="13061" width="11.28515625" style="1" customWidth="1"/>
    <col min="13062" max="13062" width="12.7109375" style="1" customWidth="1"/>
    <col min="13063" max="13073" width="0" style="1" hidden="1" customWidth="1"/>
    <col min="13074" max="13074" width="15.140625" style="1" customWidth="1"/>
    <col min="13075" max="13312" width="9.140625" style="1"/>
    <col min="13313" max="13313" width="8.140625" style="1" customWidth="1"/>
    <col min="13314" max="13314" width="31.140625" style="1" customWidth="1"/>
    <col min="13315" max="13315" width="11.28515625" style="1" customWidth="1"/>
    <col min="13316" max="13316" width="12.28515625" style="1" customWidth="1"/>
    <col min="13317" max="13317" width="11.28515625" style="1" customWidth="1"/>
    <col min="13318" max="13318" width="12.7109375" style="1" customWidth="1"/>
    <col min="13319" max="13329" width="0" style="1" hidden="1" customWidth="1"/>
    <col min="13330" max="13330" width="15.140625" style="1" customWidth="1"/>
    <col min="13331" max="13568" width="9.140625" style="1"/>
    <col min="13569" max="13569" width="8.140625" style="1" customWidth="1"/>
    <col min="13570" max="13570" width="31.140625" style="1" customWidth="1"/>
    <col min="13571" max="13571" width="11.28515625" style="1" customWidth="1"/>
    <col min="13572" max="13572" width="12.28515625" style="1" customWidth="1"/>
    <col min="13573" max="13573" width="11.28515625" style="1" customWidth="1"/>
    <col min="13574" max="13574" width="12.7109375" style="1" customWidth="1"/>
    <col min="13575" max="13585" width="0" style="1" hidden="1" customWidth="1"/>
    <col min="13586" max="13586" width="15.140625" style="1" customWidth="1"/>
    <col min="13587" max="13824" width="9.140625" style="1"/>
    <col min="13825" max="13825" width="8.140625" style="1" customWidth="1"/>
    <col min="13826" max="13826" width="31.140625" style="1" customWidth="1"/>
    <col min="13827" max="13827" width="11.28515625" style="1" customWidth="1"/>
    <col min="13828" max="13828" width="12.28515625" style="1" customWidth="1"/>
    <col min="13829" max="13829" width="11.28515625" style="1" customWidth="1"/>
    <col min="13830" max="13830" width="12.7109375" style="1" customWidth="1"/>
    <col min="13831" max="13841" width="0" style="1" hidden="1" customWidth="1"/>
    <col min="13842" max="13842" width="15.140625" style="1" customWidth="1"/>
    <col min="13843" max="14080" width="9.140625" style="1"/>
    <col min="14081" max="14081" width="8.140625" style="1" customWidth="1"/>
    <col min="14082" max="14082" width="31.140625" style="1" customWidth="1"/>
    <col min="14083" max="14083" width="11.28515625" style="1" customWidth="1"/>
    <col min="14084" max="14084" width="12.28515625" style="1" customWidth="1"/>
    <col min="14085" max="14085" width="11.28515625" style="1" customWidth="1"/>
    <col min="14086" max="14086" width="12.7109375" style="1" customWidth="1"/>
    <col min="14087" max="14097" width="0" style="1" hidden="1" customWidth="1"/>
    <col min="14098" max="14098" width="15.140625" style="1" customWidth="1"/>
    <col min="14099" max="14336" width="9.140625" style="1"/>
    <col min="14337" max="14337" width="8.140625" style="1" customWidth="1"/>
    <col min="14338" max="14338" width="31.140625" style="1" customWidth="1"/>
    <col min="14339" max="14339" width="11.28515625" style="1" customWidth="1"/>
    <col min="14340" max="14340" width="12.28515625" style="1" customWidth="1"/>
    <col min="14341" max="14341" width="11.28515625" style="1" customWidth="1"/>
    <col min="14342" max="14342" width="12.7109375" style="1" customWidth="1"/>
    <col min="14343" max="14353" width="0" style="1" hidden="1" customWidth="1"/>
    <col min="14354" max="14354" width="15.140625" style="1" customWidth="1"/>
    <col min="14355" max="14592" width="9.140625" style="1"/>
    <col min="14593" max="14593" width="8.140625" style="1" customWidth="1"/>
    <col min="14594" max="14594" width="31.140625" style="1" customWidth="1"/>
    <col min="14595" max="14595" width="11.28515625" style="1" customWidth="1"/>
    <col min="14596" max="14596" width="12.28515625" style="1" customWidth="1"/>
    <col min="14597" max="14597" width="11.28515625" style="1" customWidth="1"/>
    <col min="14598" max="14598" width="12.7109375" style="1" customWidth="1"/>
    <col min="14599" max="14609" width="0" style="1" hidden="1" customWidth="1"/>
    <col min="14610" max="14610" width="15.140625" style="1" customWidth="1"/>
    <col min="14611" max="14848" width="9.140625" style="1"/>
    <col min="14849" max="14849" width="8.140625" style="1" customWidth="1"/>
    <col min="14850" max="14850" width="31.140625" style="1" customWidth="1"/>
    <col min="14851" max="14851" width="11.28515625" style="1" customWidth="1"/>
    <col min="14852" max="14852" width="12.28515625" style="1" customWidth="1"/>
    <col min="14853" max="14853" width="11.28515625" style="1" customWidth="1"/>
    <col min="14854" max="14854" width="12.7109375" style="1" customWidth="1"/>
    <col min="14855" max="14865" width="0" style="1" hidden="1" customWidth="1"/>
    <col min="14866" max="14866" width="15.140625" style="1" customWidth="1"/>
    <col min="14867" max="15104" width="9.140625" style="1"/>
    <col min="15105" max="15105" width="8.140625" style="1" customWidth="1"/>
    <col min="15106" max="15106" width="31.140625" style="1" customWidth="1"/>
    <col min="15107" max="15107" width="11.28515625" style="1" customWidth="1"/>
    <col min="15108" max="15108" width="12.28515625" style="1" customWidth="1"/>
    <col min="15109" max="15109" width="11.28515625" style="1" customWidth="1"/>
    <col min="15110" max="15110" width="12.7109375" style="1" customWidth="1"/>
    <col min="15111" max="15121" width="0" style="1" hidden="1" customWidth="1"/>
    <col min="15122" max="15122" width="15.140625" style="1" customWidth="1"/>
    <col min="15123" max="15360" width="9.140625" style="1"/>
    <col min="15361" max="15361" width="8.140625" style="1" customWidth="1"/>
    <col min="15362" max="15362" width="31.140625" style="1" customWidth="1"/>
    <col min="15363" max="15363" width="11.28515625" style="1" customWidth="1"/>
    <col min="15364" max="15364" width="12.28515625" style="1" customWidth="1"/>
    <col min="15365" max="15365" width="11.28515625" style="1" customWidth="1"/>
    <col min="15366" max="15366" width="12.7109375" style="1" customWidth="1"/>
    <col min="15367" max="15377" width="0" style="1" hidden="1" customWidth="1"/>
    <col min="15378" max="15378" width="15.140625" style="1" customWidth="1"/>
    <col min="15379" max="15616" width="9.140625" style="1"/>
    <col min="15617" max="15617" width="8.140625" style="1" customWidth="1"/>
    <col min="15618" max="15618" width="31.140625" style="1" customWidth="1"/>
    <col min="15619" max="15619" width="11.28515625" style="1" customWidth="1"/>
    <col min="15620" max="15620" width="12.28515625" style="1" customWidth="1"/>
    <col min="15621" max="15621" width="11.28515625" style="1" customWidth="1"/>
    <col min="15622" max="15622" width="12.7109375" style="1" customWidth="1"/>
    <col min="15623" max="15633" width="0" style="1" hidden="1" customWidth="1"/>
    <col min="15634" max="15634" width="15.140625" style="1" customWidth="1"/>
    <col min="15635" max="15872" width="9.140625" style="1"/>
    <col min="15873" max="15873" width="8.140625" style="1" customWidth="1"/>
    <col min="15874" max="15874" width="31.140625" style="1" customWidth="1"/>
    <col min="15875" max="15875" width="11.28515625" style="1" customWidth="1"/>
    <col min="15876" max="15876" width="12.28515625" style="1" customWidth="1"/>
    <col min="15877" max="15877" width="11.28515625" style="1" customWidth="1"/>
    <col min="15878" max="15878" width="12.7109375" style="1" customWidth="1"/>
    <col min="15879" max="15889" width="0" style="1" hidden="1" customWidth="1"/>
    <col min="15890" max="15890" width="15.140625" style="1" customWidth="1"/>
    <col min="15891" max="16128" width="9.140625" style="1"/>
    <col min="16129" max="16129" width="8.140625" style="1" customWidth="1"/>
    <col min="16130" max="16130" width="31.140625" style="1" customWidth="1"/>
    <col min="16131" max="16131" width="11.28515625" style="1" customWidth="1"/>
    <col min="16132" max="16132" width="12.28515625" style="1" customWidth="1"/>
    <col min="16133" max="16133" width="11.28515625" style="1" customWidth="1"/>
    <col min="16134" max="16134" width="12.7109375" style="1" customWidth="1"/>
    <col min="16135" max="16145" width="0" style="1" hidden="1" customWidth="1"/>
    <col min="16146" max="16146" width="15.140625" style="1" customWidth="1"/>
    <col min="16147" max="16384" width="9.140625" style="1"/>
  </cols>
  <sheetData>
    <row r="1" spans="1:18" ht="15" customHeight="1" x14ac:dyDescent="0.25">
      <c r="A1" s="1">
        <v>1</v>
      </c>
      <c r="B1" s="3" t="s">
        <v>0</v>
      </c>
      <c r="C1" s="3"/>
      <c r="D1" s="40" t="s">
        <v>1</v>
      </c>
      <c r="E1" s="40"/>
      <c r="F1" s="40"/>
      <c r="G1" s="40"/>
      <c r="H1" s="40"/>
      <c r="I1" s="3"/>
      <c r="J1" s="3"/>
      <c r="K1" s="3"/>
      <c r="L1" s="3"/>
      <c r="M1" s="3"/>
      <c r="N1" s="40"/>
      <c r="O1" s="40"/>
      <c r="P1" s="40"/>
      <c r="Q1" s="40"/>
      <c r="R1" s="40"/>
    </row>
    <row r="2" spans="1:18" ht="15" customHeight="1" x14ac:dyDescent="0.25">
      <c r="B2" s="3" t="s">
        <v>2</v>
      </c>
      <c r="C2" s="3"/>
      <c r="D2" s="40" t="s">
        <v>3</v>
      </c>
      <c r="E2" s="41"/>
      <c r="F2" s="41"/>
      <c r="G2" s="41"/>
      <c r="H2" s="41"/>
      <c r="I2" s="3"/>
      <c r="J2" s="3"/>
      <c r="K2" s="3"/>
      <c r="L2" s="3"/>
      <c r="M2" s="3"/>
      <c r="N2" s="40"/>
      <c r="O2" s="41"/>
      <c r="P2" s="41"/>
      <c r="Q2" s="41"/>
      <c r="R2" s="41"/>
    </row>
    <row r="3" spans="1:18" ht="15" customHeight="1" x14ac:dyDescent="0.25">
      <c r="B3" s="3" t="s">
        <v>56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23.25" customHeight="1" x14ac:dyDescent="0.25">
      <c r="B4" s="3" t="s">
        <v>49</v>
      </c>
      <c r="C4" s="3"/>
      <c r="D4" s="55" t="s">
        <v>58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18" ht="6.75" customHeight="1" x14ac:dyDescent="0.2"/>
    <row r="6" spans="1:18" ht="15" customHeight="1" x14ac:dyDescent="0.2">
      <c r="A6" s="37" t="s">
        <v>4</v>
      </c>
      <c r="B6" s="37" t="s">
        <v>5</v>
      </c>
      <c r="C6" s="38" t="s">
        <v>6</v>
      </c>
      <c r="D6" s="38" t="s">
        <v>7</v>
      </c>
      <c r="E6" s="38" t="s">
        <v>8</v>
      </c>
      <c r="F6" s="42" t="s">
        <v>9</v>
      </c>
      <c r="G6" s="39" t="s">
        <v>10</v>
      </c>
      <c r="H6" s="39"/>
      <c r="I6" s="39"/>
      <c r="J6" s="39"/>
      <c r="K6" s="39"/>
      <c r="L6" s="39"/>
      <c r="M6" s="39" t="s">
        <v>11</v>
      </c>
      <c r="N6" s="39"/>
      <c r="O6" s="39"/>
      <c r="P6" s="39"/>
      <c r="Q6" s="39"/>
      <c r="R6" s="44" t="s">
        <v>12</v>
      </c>
    </row>
    <row r="7" spans="1:18" ht="96" customHeight="1" x14ac:dyDescent="0.2">
      <c r="A7" s="37"/>
      <c r="B7" s="37"/>
      <c r="C7" s="39"/>
      <c r="D7" s="39"/>
      <c r="E7" s="39"/>
      <c r="F7" s="43"/>
      <c r="G7" s="33" t="s">
        <v>13</v>
      </c>
      <c r="H7" s="33" t="s">
        <v>14</v>
      </c>
      <c r="I7" s="33" t="s">
        <v>15</v>
      </c>
      <c r="J7" s="33" t="s">
        <v>16</v>
      </c>
      <c r="K7" s="33" t="s">
        <v>17</v>
      </c>
      <c r="L7" s="33" t="s">
        <v>18</v>
      </c>
      <c r="M7" s="33" t="s">
        <v>19</v>
      </c>
      <c r="N7" s="33" t="s">
        <v>20</v>
      </c>
      <c r="O7" s="33" t="s">
        <v>21</v>
      </c>
      <c r="P7" s="33" t="s">
        <v>22</v>
      </c>
      <c r="Q7" s="33" t="s">
        <v>23</v>
      </c>
      <c r="R7" s="44"/>
    </row>
    <row r="8" spans="1:18" ht="15" customHeight="1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</row>
    <row r="9" spans="1:18" ht="15" customHeight="1" x14ac:dyDescent="0.2">
      <c r="A9" s="6"/>
      <c r="B9" s="4" t="s">
        <v>24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5" customHeight="1" x14ac:dyDescent="0.2">
      <c r="A10" s="6"/>
      <c r="B10" s="7" t="s">
        <v>25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x14ac:dyDescent="0.2">
      <c r="A11" s="6">
        <v>165</v>
      </c>
      <c r="B11" s="9" t="s">
        <v>46</v>
      </c>
      <c r="C11" s="10">
        <v>140</v>
      </c>
      <c r="D11" s="10">
        <v>4.0999999999999996</v>
      </c>
      <c r="E11" s="10">
        <v>4.2699999999999996</v>
      </c>
      <c r="F11" s="10">
        <v>21.48</v>
      </c>
      <c r="G11" s="10">
        <v>68.37</v>
      </c>
      <c r="H11" s="10">
        <v>124</v>
      </c>
      <c r="I11" s="10">
        <v>11.79</v>
      </c>
      <c r="J11" s="10">
        <v>8.09</v>
      </c>
      <c r="K11" s="10">
        <v>97.68</v>
      </c>
      <c r="L11" s="10">
        <v>4.1100000000000003</v>
      </c>
      <c r="M11" s="11">
        <v>17.600000000000001</v>
      </c>
      <c r="N11" s="11">
        <v>0.308</v>
      </c>
      <c r="O11" s="11">
        <v>9.6000000000000002E-2</v>
      </c>
      <c r="P11" s="11">
        <v>1.179</v>
      </c>
      <c r="Q11" s="11"/>
      <c r="R11" s="10">
        <v>128.47999999999999</v>
      </c>
    </row>
    <row r="12" spans="1:18" ht="14.25" customHeight="1" x14ac:dyDescent="0.2">
      <c r="A12" s="6">
        <v>1</v>
      </c>
      <c r="B12" s="12" t="s">
        <v>55</v>
      </c>
      <c r="C12" s="13">
        <v>26</v>
      </c>
      <c r="D12" s="13">
        <v>1.65</v>
      </c>
      <c r="E12" s="13">
        <v>5.17</v>
      </c>
      <c r="F12" s="13">
        <v>10</v>
      </c>
      <c r="G12" s="13">
        <v>79.599999999999994</v>
      </c>
      <c r="H12" s="13">
        <v>29.38</v>
      </c>
      <c r="I12" s="13">
        <v>6.36</v>
      </c>
      <c r="J12" s="13">
        <v>6.78</v>
      </c>
      <c r="K12" s="13">
        <v>19.93</v>
      </c>
      <c r="L12" s="13">
        <v>0.42</v>
      </c>
      <c r="M12" s="14">
        <v>27.39</v>
      </c>
      <c r="N12" s="14">
        <v>3.4000000000000002E-2</v>
      </c>
      <c r="O12" s="14">
        <v>2.1000000000000001E-2</v>
      </c>
      <c r="P12" s="14">
        <v>0.33</v>
      </c>
      <c r="Q12" s="14"/>
      <c r="R12" s="13">
        <v>93.15</v>
      </c>
    </row>
    <row r="13" spans="1:18" ht="14.25" customHeight="1" x14ac:dyDescent="0.2">
      <c r="A13" s="6"/>
      <c r="B13" s="12" t="s">
        <v>26</v>
      </c>
      <c r="C13" s="13">
        <v>20</v>
      </c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4"/>
      <c r="O13" s="14"/>
      <c r="P13" s="14"/>
      <c r="Q13" s="14"/>
      <c r="R13" s="15">
        <v>50</v>
      </c>
    </row>
    <row r="14" spans="1:18" ht="14.25" customHeight="1" x14ac:dyDescent="0.2">
      <c r="A14" s="6"/>
      <c r="B14" s="12" t="s">
        <v>27</v>
      </c>
      <c r="C14" s="13">
        <v>6</v>
      </c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3"/>
    </row>
    <row r="15" spans="1:18" ht="13.5" customHeight="1" x14ac:dyDescent="0.2">
      <c r="A15" s="6">
        <v>7</v>
      </c>
      <c r="B15" s="16" t="s">
        <v>28</v>
      </c>
      <c r="C15" s="13">
        <v>7</v>
      </c>
      <c r="D15" s="13">
        <v>1.84</v>
      </c>
      <c r="E15" s="13">
        <v>1.86</v>
      </c>
      <c r="F15" s="13"/>
      <c r="G15" s="13">
        <v>77</v>
      </c>
      <c r="H15" s="13">
        <v>7</v>
      </c>
      <c r="I15" s="13">
        <v>70</v>
      </c>
      <c r="J15" s="13">
        <v>3.85</v>
      </c>
      <c r="K15" s="13">
        <v>42</v>
      </c>
      <c r="L15" s="13">
        <v>0.49</v>
      </c>
      <c r="M15" s="14">
        <v>14.7</v>
      </c>
      <c r="N15" s="14">
        <v>0</v>
      </c>
      <c r="O15" s="14">
        <v>2.8000000000000001E-2</v>
      </c>
      <c r="P15" s="14">
        <v>1.4E-2</v>
      </c>
      <c r="Q15" s="14">
        <v>4.9000000000000002E-2</v>
      </c>
      <c r="R15" s="13">
        <v>23.8</v>
      </c>
    </row>
    <row r="16" spans="1:18" ht="15" customHeight="1" x14ac:dyDescent="0.2">
      <c r="A16" s="6">
        <v>393</v>
      </c>
      <c r="B16" s="9" t="s">
        <v>29</v>
      </c>
      <c r="C16" s="13">
        <v>150</v>
      </c>
      <c r="D16" s="13">
        <v>7.0000000000000007E-2</v>
      </c>
      <c r="E16" s="13">
        <v>1.2999999999999999E-2</v>
      </c>
      <c r="F16" s="13">
        <v>7.1</v>
      </c>
      <c r="G16" s="13">
        <v>0.04</v>
      </c>
      <c r="H16" s="13">
        <v>0.6</v>
      </c>
      <c r="I16" s="13">
        <v>10.9</v>
      </c>
      <c r="J16" s="13">
        <v>9.4</v>
      </c>
      <c r="K16" s="13">
        <v>1.3</v>
      </c>
      <c r="L16" s="13">
        <v>2.4</v>
      </c>
      <c r="M16" s="14"/>
      <c r="N16" s="14"/>
      <c r="O16" s="14">
        <v>0</v>
      </c>
      <c r="P16" s="14">
        <v>2.5999999999999999E-2</v>
      </c>
      <c r="Q16" s="17">
        <v>1.42</v>
      </c>
      <c r="R16" s="13">
        <v>29</v>
      </c>
    </row>
    <row r="17" spans="1:18" ht="15" customHeight="1" x14ac:dyDescent="0.2">
      <c r="A17" s="6"/>
      <c r="B17" s="9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  <c r="N17" s="14"/>
      <c r="O17" s="14"/>
      <c r="P17" s="14"/>
      <c r="Q17" s="14"/>
      <c r="R17" s="13"/>
    </row>
    <row r="18" spans="1:18" ht="15" customHeight="1" x14ac:dyDescent="0.25">
      <c r="A18" s="6"/>
      <c r="B18" s="18" t="s">
        <v>30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  <c r="N18" s="14"/>
      <c r="O18" s="14"/>
      <c r="P18" s="14"/>
      <c r="Q18" s="14"/>
      <c r="R18" s="13"/>
    </row>
    <row r="19" spans="1:18" ht="15" customHeight="1" x14ac:dyDescent="0.2">
      <c r="A19" s="6"/>
      <c r="B19" s="8" t="s">
        <v>47</v>
      </c>
      <c r="C19" s="19">
        <v>100</v>
      </c>
      <c r="D19" s="19">
        <v>0.5</v>
      </c>
      <c r="E19" s="19">
        <v>0.1</v>
      </c>
      <c r="F19" s="19">
        <v>10.1</v>
      </c>
      <c r="G19" s="13"/>
      <c r="H19" s="13"/>
      <c r="I19" s="13">
        <v>2</v>
      </c>
      <c r="J19" s="13"/>
      <c r="K19" s="13"/>
      <c r="L19" s="13">
        <v>7</v>
      </c>
      <c r="M19" s="14"/>
      <c r="N19" s="14"/>
      <c r="O19" s="14"/>
      <c r="P19" s="14"/>
      <c r="Q19" s="14">
        <v>1.4</v>
      </c>
      <c r="R19" s="13">
        <v>46</v>
      </c>
    </row>
    <row r="20" spans="1:18" ht="15" customHeight="1" x14ac:dyDescent="0.2">
      <c r="A20" s="6"/>
      <c r="B20" s="8"/>
      <c r="C20" s="19"/>
      <c r="D20" s="19"/>
      <c r="E20" s="19"/>
      <c r="F20" s="19"/>
      <c r="G20" s="13"/>
      <c r="H20" s="13"/>
      <c r="I20" s="13"/>
      <c r="J20" s="13"/>
      <c r="K20" s="13"/>
      <c r="L20" s="13"/>
      <c r="M20" s="14"/>
      <c r="N20" s="14"/>
      <c r="O20" s="14"/>
      <c r="P20" s="14"/>
      <c r="Q20" s="14"/>
      <c r="R20" s="13"/>
    </row>
    <row r="21" spans="1:18" ht="15" customHeight="1" x14ac:dyDescent="0.2">
      <c r="A21" s="6"/>
      <c r="B21" s="20" t="s">
        <v>31</v>
      </c>
      <c r="C21" s="13">
        <f>SUM(C11:C12)+C16+C15+C19</f>
        <v>423</v>
      </c>
      <c r="D21" s="13">
        <f t="shared" ref="D21:R21" si="0">SUM(D11:D20)</f>
        <v>8.16</v>
      </c>
      <c r="E21" s="13">
        <f t="shared" si="0"/>
        <v>11.412999999999998</v>
      </c>
      <c r="F21" s="13">
        <f t="shared" si="0"/>
        <v>48.68</v>
      </c>
      <c r="G21" s="13">
        <f t="shared" si="0"/>
        <v>225.01</v>
      </c>
      <c r="H21" s="13">
        <f t="shared" si="0"/>
        <v>160.97999999999999</v>
      </c>
      <c r="I21" s="13">
        <f t="shared" si="0"/>
        <v>101.05000000000001</v>
      </c>
      <c r="J21" s="13">
        <f t="shared" si="0"/>
        <v>28.120000000000005</v>
      </c>
      <c r="K21" s="13">
        <f t="shared" si="0"/>
        <v>160.91000000000003</v>
      </c>
      <c r="L21" s="13">
        <f t="shared" si="0"/>
        <v>14.42</v>
      </c>
      <c r="M21" s="13">
        <f t="shared" si="0"/>
        <v>59.69</v>
      </c>
      <c r="N21" s="13">
        <f t="shared" si="0"/>
        <v>0.34199999999999997</v>
      </c>
      <c r="O21" s="13">
        <f t="shared" si="0"/>
        <v>0.14500000000000002</v>
      </c>
      <c r="P21" s="13">
        <f t="shared" si="0"/>
        <v>1.5490000000000002</v>
      </c>
      <c r="Q21" s="13">
        <f t="shared" si="0"/>
        <v>2.8689999999999998</v>
      </c>
      <c r="R21" s="13">
        <f t="shared" si="0"/>
        <v>370.43</v>
      </c>
    </row>
    <row r="22" spans="1:18" ht="15" customHeight="1" x14ac:dyDescent="0.2">
      <c r="A22" s="6"/>
      <c r="B22" s="8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4"/>
      <c r="N22" s="14"/>
      <c r="O22" s="14"/>
      <c r="P22" s="14"/>
      <c r="Q22" s="14"/>
      <c r="R22" s="13"/>
    </row>
    <row r="23" spans="1:18" ht="15" customHeight="1" x14ac:dyDescent="0.2">
      <c r="A23" s="6"/>
      <c r="B23" s="7" t="s">
        <v>32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4"/>
      <c r="N23" s="14"/>
      <c r="O23" s="14"/>
      <c r="P23" s="14"/>
      <c r="Q23" s="14"/>
      <c r="R23" s="13"/>
    </row>
    <row r="24" spans="1:18" ht="16.5" customHeight="1" x14ac:dyDescent="0.2">
      <c r="A24" s="6">
        <v>20</v>
      </c>
      <c r="B24" s="12" t="s">
        <v>57</v>
      </c>
      <c r="C24" s="10">
        <v>40</v>
      </c>
      <c r="D24" s="10">
        <v>0.5</v>
      </c>
      <c r="E24" s="10">
        <v>1.78</v>
      </c>
      <c r="F24" s="10">
        <v>3.07</v>
      </c>
      <c r="G24" s="10">
        <v>164.72</v>
      </c>
      <c r="H24" s="10">
        <v>227.2</v>
      </c>
      <c r="I24" s="10">
        <v>29.46</v>
      </c>
      <c r="J24" s="10">
        <v>24.82</v>
      </c>
      <c r="K24" s="10">
        <v>49.64</v>
      </c>
      <c r="L24" s="10">
        <v>0.99</v>
      </c>
      <c r="M24" s="11">
        <v>468</v>
      </c>
      <c r="N24" s="11">
        <v>9.6000000000000002E-2</v>
      </c>
      <c r="O24" s="11">
        <v>0.13</v>
      </c>
      <c r="P24" s="11">
        <v>0.99</v>
      </c>
      <c r="Q24" s="11">
        <v>1.7000000000000001E-2</v>
      </c>
      <c r="R24" s="10">
        <v>30.67</v>
      </c>
    </row>
    <row r="25" spans="1:18" x14ac:dyDescent="0.2">
      <c r="A25" s="6">
        <v>80</v>
      </c>
      <c r="B25" s="12" t="s">
        <v>33</v>
      </c>
      <c r="C25" s="10">
        <v>150</v>
      </c>
      <c r="D25" s="10">
        <v>1.18</v>
      </c>
      <c r="E25" s="10">
        <v>1.63</v>
      </c>
      <c r="F25" s="10">
        <v>8.74</v>
      </c>
      <c r="G25" s="10">
        <v>62.1</v>
      </c>
      <c r="H25" s="10">
        <v>281.10000000000002</v>
      </c>
      <c r="I25" s="10">
        <v>13.83</v>
      </c>
      <c r="J25" s="10">
        <v>15</v>
      </c>
      <c r="K25" s="10">
        <v>37.53</v>
      </c>
      <c r="L25" s="10">
        <v>0.52</v>
      </c>
      <c r="M25" s="11"/>
      <c r="N25" s="11">
        <v>5.3999999999999999E-2</v>
      </c>
      <c r="O25" s="11">
        <v>3.4000000000000002E-2</v>
      </c>
      <c r="P25" s="11">
        <v>0.63</v>
      </c>
      <c r="Q25" s="11">
        <v>4.95</v>
      </c>
      <c r="R25" s="10">
        <v>54.5</v>
      </c>
    </row>
    <row r="26" spans="1:18" ht="15" customHeight="1" x14ac:dyDescent="0.2">
      <c r="A26" s="6"/>
      <c r="B26" s="9" t="s">
        <v>53</v>
      </c>
      <c r="C26" s="10">
        <v>9</v>
      </c>
      <c r="D26" s="10">
        <v>0.28599999999999998</v>
      </c>
      <c r="E26" s="10">
        <v>1.65</v>
      </c>
      <c r="F26" s="10">
        <v>0.4</v>
      </c>
      <c r="G26" s="10"/>
      <c r="H26" s="10"/>
      <c r="I26" s="10"/>
      <c r="J26" s="10"/>
      <c r="K26" s="10"/>
      <c r="L26" s="10"/>
      <c r="M26" s="11"/>
      <c r="N26" s="11"/>
      <c r="O26" s="11"/>
      <c r="P26" s="11"/>
      <c r="Q26" s="11"/>
      <c r="R26" s="10">
        <v>17.600000000000001</v>
      </c>
    </row>
    <row r="27" spans="1:18" ht="15" customHeight="1" x14ac:dyDescent="0.2">
      <c r="A27" s="6">
        <v>277</v>
      </c>
      <c r="B27" s="12" t="s">
        <v>34</v>
      </c>
      <c r="C27" s="21">
        <v>84</v>
      </c>
      <c r="D27" s="21">
        <v>12.23</v>
      </c>
      <c r="E27" s="21">
        <v>9.84</v>
      </c>
      <c r="F27" s="21">
        <v>3.14</v>
      </c>
      <c r="G27" s="21">
        <v>234</v>
      </c>
      <c r="H27" s="21">
        <v>228</v>
      </c>
      <c r="I27" s="21">
        <v>23.01</v>
      </c>
      <c r="J27" s="21">
        <v>21.58</v>
      </c>
      <c r="K27" s="21">
        <v>98.57</v>
      </c>
      <c r="L27" s="21">
        <v>0.91</v>
      </c>
      <c r="M27" s="22">
        <v>12.69</v>
      </c>
      <c r="N27" s="22">
        <v>0.25</v>
      </c>
      <c r="O27" s="22">
        <v>0.20499999999999999</v>
      </c>
      <c r="P27" s="22">
        <v>3.23</v>
      </c>
      <c r="Q27" s="22">
        <v>0.48</v>
      </c>
      <c r="R27" s="21">
        <v>150</v>
      </c>
    </row>
    <row r="28" spans="1:18" ht="15" customHeight="1" x14ac:dyDescent="0.2">
      <c r="A28" s="23">
        <v>205</v>
      </c>
      <c r="B28" s="12" t="s">
        <v>35</v>
      </c>
      <c r="C28" s="13">
        <v>130</v>
      </c>
      <c r="D28" s="13">
        <v>6.38</v>
      </c>
      <c r="E28" s="13">
        <v>7.96</v>
      </c>
      <c r="F28" s="13">
        <v>35.97</v>
      </c>
      <c r="G28" s="13">
        <v>7</v>
      </c>
      <c r="H28" s="13">
        <v>57.7</v>
      </c>
      <c r="I28" s="13">
        <v>13.6</v>
      </c>
      <c r="J28" s="13">
        <v>22.8</v>
      </c>
      <c r="K28" s="13">
        <v>56.5</v>
      </c>
      <c r="L28" s="13">
        <v>1.37</v>
      </c>
      <c r="M28" s="14">
        <v>35</v>
      </c>
      <c r="N28" s="14">
        <v>0.08</v>
      </c>
      <c r="O28" s="14">
        <v>0.05</v>
      </c>
      <c r="P28" s="14">
        <v>0.95</v>
      </c>
      <c r="Q28" s="14"/>
      <c r="R28" s="13">
        <v>241</v>
      </c>
    </row>
    <row r="29" spans="1:18" ht="15" customHeight="1" x14ac:dyDescent="0.2">
      <c r="A29" s="6">
        <v>376</v>
      </c>
      <c r="B29" s="8" t="s">
        <v>36</v>
      </c>
      <c r="C29" s="13">
        <v>150</v>
      </c>
      <c r="D29" s="13">
        <v>0.44</v>
      </c>
      <c r="E29" s="13"/>
      <c r="F29" s="13">
        <v>27.6</v>
      </c>
      <c r="G29" s="13">
        <v>2.5</v>
      </c>
      <c r="H29" s="13">
        <v>56.4</v>
      </c>
      <c r="I29" s="13">
        <v>31.8</v>
      </c>
      <c r="J29" s="13">
        <v>6</v>
      </c>
      <c r="K29" s="13">
        <v>15.4</v>
      </c>
      <c r="L29" s="13">
        <v>1.25</v>
      </c>
      <c r="M29" s="14"/>
      <c r="N29" s="14">
        <v>2E-3</v>
      </c>
      <c r="O29" s="14">
        <v>6.0000000000000001E-3</v>
      </c>
      <c r="P29" s="14">
        <v>0.14000000000000001</v>
      </c>
      <c r="Q29" s="14">
        <v>0.4</v>
      </c>
      <c r="R29" s="13">
        <v>113</v>
      </c>
    </row>
    <row r="30" spans="1:18" ht="15" customHeight="1" x14ac:dyDescent="0.2">
      <c r="A30" s="6">
        <v>1</v>
      </c>
      <c r="B30" s="8" t="s">
        <v>37</v>
      </c>
      <c r="C30" s="13">
        <v>35</v>
      </c>
      <c r="D30" s="13">
        <v>2.64</v>
      </c>
      <c r="E30" s="13"/>
      <c r="F30" s="13">
        <v>13.36</v>
      </c>
      <c r="G30" s="13">
        <v>244</v>
      </c>
      <c r="H30" s="13">
        <v>97</v>
      </c>
      <c r="I30" s="13">
        <v>14</v>
      </c>
      <c r="J30" s="13">
        <v>18.8</v>
      </c>
      <c r="K30" s="13">
        <v>63.2</v>
      </c>
      <c r="L30" s="13">
        <v>1.56</v>
      </c>
      <c r="M30" s="14"/>
      <c r="N30" s="14">
        <v>7.0000000000000007E-2</v>
      </c>
      <c r="O30" s="14">
        <v>3.2000000000000001E-2</v>
      </c>
      <c r="P30" s="14">
        <v>0.28000000000000003</v>
      </c>
      <c r="Q30" s="14"/>
      <c r="R30" s="13">
        <v>69.599999999999994</v>
      </c>
    </row>
    <row r="31" spans="1:18" ht="15" customHeight="1" x14ac:dyDescent="0.2">
      <c r="A31" s="6"/>
      <c r="B31" s="8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  <c r="N31" s="14"/>
      <c r="O31" s="14"/>
      <c r="P31" s="14"/>
      <c r="Q31" s="14"/>
      <c r="R31" s="13"/>
    </row>
    <row r="32" spans="1:18" ht="15" customHeight="1" x14ac:dyDescent="0.2">
      <c r="A32" s="6"/>
      <c r="B32" s="20" t="s">
        <v>38</v>
      </c>
      <c r="C32" s="13">
        <f>SUM(C24:C31)</f>
        <v>598</v>
      </c>
      <c r="D32" s="13">
        <f t="shared" ref="D32:R32" si="1">SUM(D24:D31)</f>
        <v>23.656000000000002</v>
      </c>
      <c r="E32" s="13">
        <f t="shared" si="1"/>
        <v>22.86</v>
      </c>
      <c r="F32" s="13">
        <f t="shared" si="1"/>
        <v>92.28</v>
      </c>
      <c r="G32" s="13">
        <f t="shared" si="1"/>
        <v>714.31999999999994</v>
      </c>
      <c r="H32" s="13">
        <f t="shared" si="1"/>
        <v>947.4</v>
      </c>
      <c r="I32" s="13">
        <f t="shared" si="1"/>
        <v>125.69999999999999</v>
      </c>
      <c r="J32" s="13">
        <f t="shared" si="1"/>
        <v>109</v>
      </c>
      <c r="K32" s="13">
        <f t="shared" si="1"/>
        <v>320.83999999999997</v>
      </c>
      <c r="L32" s="13">
        <f t="shared" si="1"/>
        <v>6.6</v>
      </c>
      <c r="M32" s="13">
        <f t="shared" si="1"/>
        <v>515.69000000000005</v>
      </c>
      <c r="N32" s="13">
        <f t="shared" si="1"/>
        <v>0.55200000000000005</v>
      </c>
      <c r="O32" s="13">
        <f t="shared" si="1"/>
        <v>0.45699999999999996</v>
      </c>
      <c r="P32" s="13">
        <f t="shared" si="1"/>
        <v>6.22</v>
      </c>
      <c r="Q32" s="13">
        <f t="shared" si="1"/>
        <v>5.8470000000000013</v>
      </c>
      <c r="R32" s="13">
        <f t="shared" si="1"/>
        <v>676.37</v>
      </c>
    </row>
    <row r="33" spans="1:18" ht="15" customHeight="1" x14ac:dyDescent="0.2">
      <c r="A33" s="6"/>
      <c r="B33" s="8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4"/>
      <c r="N33" s="14"/>
      <c r="O33" s="14"/>
      <c r="P33" s="14"/>
      <c r="Q33" s="14"/>
      <c r="R33" s="13"/>
    </row>
    <row r="34" spans="1:18" ht="15" customHeight="1" x14ac:dyDescent="0.25">
      <c r="A34" s="6"/>
      <c r="B34" s="18" t="s">
        <v>39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  <c r="N34" s="14"/>
      <c r="O34" s="14"/>
      <c r="P34" s="14"/>
      <c r="Q34" s="14"/>
      <c r="R34" s="13"/>
    </row>
    <row r="35" spans="1:18" customFormat="1" ht="15.75" x14ac:dyDescent="0.25">
      <c r="A35" s="6">
        <v>237</v>
      </c>
      <c r="B35" s="12" t="s">
        <v>40</v>
      </c>
      <c r="C35" s="13">
        <v>90</v>
      </c>
      <c r="D35" s="13">
        <v>17.54</v>
      </c>
      <c r="E35" s="13">
        <v>19.8</v>
      </c>
      <c r="F35" s="13">
        <v>37.86</v>
      </c>
      <c r="G35" s="13">
        <v>64.599999999999994</v>
      </c>
      <c r="H35" s="13">
        <v>124</v>
      </c>
      <c r="I35" s="13">
        <v>147.4</v>
      </c>
      <c r="J35" s="13">
        <v>22.2</v>
      </c>
      <c r="K35" s="13">
        <v>110.4</v>
      </c>
      <c r="L35" s="13">
        <v>0.7</v>
      </c>
      <c r="M35" s="14">
        <v>74</v>
      </c>
      <c r="N35" s="14">
        <v>0.06</v>
      </c>
      <c r="O35" s="14">
        <v>0.26</v>
      </c>
      <c r="P35" s="14">
        <v>0.52</v>
      </c>
      <c r="Q35" s="14">
        <v>0.24</v>
      </c>
      <c r="R35" s="13">
        <v>248</v>
      </c>
    </row>
    <row r="36" spans="1:18" ht="15" customHeight="1" x14ac:dyDescent="0.2">
      <c r="A36" s="6"/>
      <c r="B36" s="8" t="s">
        <v>54</v>
      </c>
      <c r="C36" s="13">
        <v>15</v>
      </c>
      <c r="D36" s="13">
        <v>1</v>
      </c>
      <c r="E36" s="13">
        <v>1.7</v>
      </c>
      <c r="F36" s="13">
        <v>11.2</v>
      </c>
      <c r="G36" s="13"/>
      <c r="H36" s="13"/>
      <c r="I36" s="13"/>
      <c r="J36" s="13"/>
      <c r="K36" s="13"/>
      <c r="L36" s="13"/>
      <c r="M36" s="14"/>
      <c r="N36" s="14"/>
      <c r="O36" s="14"/>
      <c r="P36" s="14"/>
      <c r="Q36" s="14"/>
      <c r="R36" s="13">
        <v>64</v>
      </c>
    </row>
    <row r="37" spans="1:18" ht="15" customHeight="1" x14ac:dyDescent="0.2">
      <c r="A37" s="6">
        <v>397</v>
      </c>
      <c r="B37" s="9" t="s">
        <v>41</v>
      </c>
      <c r="C37" s="13">
        <v>150</v>
      </c>
      <c r="D37" s="13">
        <v>3.67</v>
      </c>
      <c r="E37" s="13">
        <v>3.15</v>
      </c>
      <c r="F37" s="13">
        <v>2.72</v>
      </c>
      <c r="G37" s="13">
        <v>12.96</v>
      </c>
      <c r="H37" s="13">
        <v>114.7</v>
      </c>
      <c r="I37" s="13">
        <v>137</v>
      </c>
      <c r="J37" s="13">
        <v>16.7</v>
      </c>
      <c r="K37" s="13">
        <v>95.9</v>
      </c>
      <c r="L37" s="13">
        <v>0.41</v>
      </c>
      <c r="M37" s="13">
        <v>18</v>
      </c>
      <c r="N37" s="14">
        <v>0.04</v>
      </c>
      <c r="O37" s="14">
        <v>0.14000000000000001</v>
      </c>
      <c r="P37" s="14">
        <v>0.13</v>
      </c>
      <c r="Q37" s="14">
        <v>1.2</v>
      </c>
      <c r="R37" s="13">
        <v>112.56</v>
      </c>
    </row>
    <row r="38" spans="1:18" ht="15" customHeight="1" x14ac:dyDescent="0.2">
      <c r="A38" s="6">
        <v>213</v>
      </c>
      <c r="B38" s="16" t="s">
        <v>42</v>
      </c>
      <c r="C38" s="13">
        <v>40</v>
      </c>
      <c r="D38" s="13">
        <v>5.08</v>
      </c>
      <c r="E38" s="13">
        <v>4.5999999999999996</v>
      </c>
      <c r="F38" s="13">
        <v>0.28000000000000003</v>
      </c>
      <c r="G38" s="13">
        <v>53.6</v>
      </c>
      <c r="H38" s="13">
        <v>56</v>
      </c>
      <c r="I38" s="13">
        <v>22</v>
      </c>
      <c r="J38" s="13">
        <v>4.8</v>
      </c>
      <c r="K38" s="13">
        <v>76.8</v>
      </c>
      <c r="L38" s="13">
        <v>1</v>
      </c>
      <c r="M38" s="14">
        <v>100</v>
      </c>
      <c r="N38" s="14">
        <v>0.03</v>
      </c>
      <c r="O38" s="14">
        <v>0.18</v>
      </c>
      <c r="P38" s="14">
        <v>0.08</v>
      </c>
      <c r="Q38" s="14">
        <v>1.44</v>
      </c>
      <c r="R38" s="13">
        <v>63</v>
      </c>
    </row>
    <row r="39" spans="1:18" ht="15" customHeight="1" x14ac:dyDescent="0.2">
      <c r="A39" s="6"/>
      <c r="B39" s="16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4"/>
      <c r="N39" s="14"/>
      <c r="O39" s="14"/>
      <c r="P39" s="14"/>
      <c r="Q39" s="14"/>
      <c r="R39" s="13"/>
    </row>
    <row r="40" spans="1:18" ht="15" customHeight="1" x14ac:dyDescent="0.2">
      <c r="A40" s="6"/>
      <c r="B40" s="20" t="s">
        <v>43</v>
      </c>
      <c r="C40" s="13">
        <f>SUM(C35:C38)</f>
        <v>295</v>
      </c>
      <c r="D40" s="13">
        <f t="shared" ref="D40:R40" si="2">SUM(D35:D38)</f>
        <v>27.29</v>
      </c>
      <c r="E40" s="13">
        <f t="shared" si="2"/>
        <v>29.25</v>
      </c>
      <c r="F40" s="13">
        <f t="shared" si="2"/>
        <v>52.06</v>
      </c>
      <c r="G40" s="13">
        <f t="shared" si="2"/>
        <v>131.16</v>
      </c>
      <c r="H40" s="13">
        <f t="shared" si="2"/>
        <v>294.7</v>
      </c>
      <c r="I40" s="13">
        <f t="shared" si="2"/>
        <v>306.39999999999998</v>
      </c>
      <c r="J40" s="13">
        <f t="shared" si="2"/>
        <v>43.699999999999996</v>
      </c>
      <c r="K40" s="13">
        <f t="shared" si="2"/>
        <v>283.10000000000002</v>
      </c>
      <c r="L40" s="13">
        <f t="shared" si="2"/>
        <v>2.11</v>
      </c>
      <c r="M40" s="13">
        <f t="shared" si="2"/>
        <v>192</v>
      </c>
      <c r="N40" s="13">
        <f t="shared" si="2"/>
        <v>0.13</v>
      </c>
      <c r="O40" s="13">
        <f t="shared" si="2"/>
        <v>0.58000000000000007</v>
      </c>
      <c r="P40" s="13">
        <f t="shared" si="2"/>
        <v>0.73</v>
      </c>
      <c r="Q40" s="13">
        <f t="shared" si="2"/>
        <v>2.88</v>
      </c>
      <c r="R40" s="13">
        <f t="shared" si="2"/>
        <v>487.56</v>
      </c>
    </row>
    <row r="41" spans="1:18" ht="15" customHeight="1" x14ac:dyDescent="0.2">
      <c r="A41" s="6"/>
      <c r="B41" s="8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4"/>
      <c r="N41" s="14"/>
      <c r="O41" s="14"/>
      <c r="P41" s="14"/>
      <c r="Q41" s="14"/>
      <c r="R41" s="13"/>
    </row>
    <row r="42" spans="1:18" ht="15" customHeight="1" x14ac:dyDescent="0.2">
      <c r="A42" s="6"/>
      <c r="B42" s="8" t="s">
        <v>44</v>
      </c>
      <c r="C42" s="17">
        <f>SUM(C21,C32,C40)</f>
        <v>1316</v>
      </c>
      <c r="D42" s="17">
        <f t="shared" ref="D42:R42" si="3">SUM(D21,D32,D40)</f>
        <v>59.106000000000002</v>
      </c>
      <c r="E42" s="17">
        <f t="shared" si="3"/>
        <v>63.522999999999996</v>
      </c>
      <c r="F42" s="17">
        <f t="shared" si="3"/>
        <v>193.02</v>
      </c>
      <c r="G42" s="17">
        <f t="shared" si="3"/>
        <v>1070.49</v>
      </c>
      <c r="H42" s="17">
        <f t="shared" si="3"/>
        <v>1403.08</v>
      </c>
      <c r="I42" s="17">
        <f t="shared" si="3"/>
        <v>533.15</v>
      </c>
      <c r="J42" s="17">
        <f t="shared" si="3"/>
        <v>180.82</v>
      </c>
      <c r="K42" s="17">
        <f t="shared" si="3"/>
        <v>764.85</v>
      </c>
      <c r="L42" s="17">
        <f t="shared" si="3"/>
        <v>23.13</v>
      </c>
      <c r="M42" s="17">
        <f t="shared" si="3"/>
        <v>767.38000000000011</v>
      </c>
      <c r="N42" s="17">
        <f t="shared" si="3"/>
        <v>1.024</v>
      </c>
      <c r="O42" s="17">
        <f t="shared" si="3"/>
        <v>1.1819999999999999</v>
      </c>
      <c r="P42" s="17">
        <f t="shared" si="3"/>
        <v>8.4990000000000006</v>
      </c>
      <c r="Q42" s="17">
        <f t="shared" si="3"/>
        <v>11.596</v>
      </c>
      <c r="R42" s="17">
        <f t="shared" si="3"/>
        <v>1534.36</v>
      </c>
    </row>
    <row r="43" spans="1:18" ht="15" customHeight="1" x14ac:dyDescent="0.25">
      <c r="A43" s="1">
        <v>1</v>
      </c>
      <c r="B43" s="3" t="s">
        <v>0</v>
      </c>
      <c r="C43" s="25"/>
      <c r="D43" s="45" t="s">
        <v>1</v>
      </c>
      <c r="E43" s="45"/>
      <c r="F43" s="45"/>
      <c r="G43" s="45"/>
      <c r="H43" s="45"/>
      <c r="I43" s="25"/>
      <c r="J43" s="25"/>
      <c r="K43" s="25"/>
      <c r="L43" s="25"/>
      <c r="M43" s="25"/>
      <c r="N43" s="45"/>
      <c r="O43" s="45"/>
      <c r="P43" s="45"/>
      <c r="Q43" s="45"/>
      <c r="R43" s="45"/>
    </row>
    <row r="44" spans="1:18" ht="15" customHeight="1" x14ac:dyDescent="0.25">
      <c r="B44" s="3" t="s">
        <v>2</v>
      </c>
      <c r="C44" s="25"/>
      <c r="D44" s="45" t="s">
        <v>3</v>
      </c>
      <c r="E44" s="50"/>
      <c r="F44" s="50"/>
      <c r="G44" s="50"/>
      <c r="H44" s="50"/>
      <c r="I44" s="25"/>
      <c r="J44" s="25"/>
      <c r="K44" s="25"/>
      <c r="L44" s="25"/>
      <c r="M44" s="25"/>
      <c r="N44" s="45"/>
      <c r="O44" s="50"/>
      <c r="P44" s="50"/>
      <c r="Q44" s="50"/>
      <c r="R44" s="50"/>
    </row>
    <row r="45" spans="1:18" ht="15" customHeight="1" x14ac:dyDescent="0.25">
      <c r="B45" s="3" t="s">
        <v>56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</row>
    <row r="46" spans="1:18" ht="15.75" customHeight="1" x14ac:dyDescent="0.25">
      <c r="B46" s="3" t="s">
        <v>50</v>
      </c>
      <c r="C46" s="25"/>
      <c r="D46" s="55" t="s">
        <v>58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</row>
    <row r="47" spans="1:18" ht="6.75" customHeight="1" x14ac:dyDescent="0.2">
      <c r="B47" s="26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</row>
    <row r="48" spans="1:18" s="28" customFormat="1" ht="14.25" customHeight="1" x14ac:dyDescent="0.25">
      <c r="A48" s="46" t="s">
        <v>4</v>
      </c>
      <c r="B48" s="47" t="s">
        <v>45</v>
      </c>
      <c r="C48" s="48" t="s">
        <v>6</v>
      </c>
      <c r="D48" s="48" t="s">
        <v>7</v>
      </c>
      <c r="E48" s="48" t="s">
        <v>8</v>
      </c>
      <c r="F48" s="51" t="s">
        <v>9</v>
      </c>
      <c r="G48" s="49" t="s">
        <v>10</v>
      </c>
      <c r="H48" s="49"/>
      <c r="I48" s="49"/>
      <c r="J48" s="49"/>
      <c r="K48" s="49"/>
      <c r="L48" s="49"/>
      <c r="M48" s="49" t="s">
        <v>11</v>
      </c>
      <c r="N48" s="49"/>
      <c r="O48" s="49"/>
      <c r="P48" s="49"/>
      <c r="Q48" s="49"/>
      <c r="R48" s="44" t="s">
        <v>12</v>
      </c>
    </row>
    <row r="49" spans="1:18" s="28" customFormat="1" ht="91.5" customHeight="1" x14ac:dyDescent="0.25">
      <c r="A49" s="46"/>
      <c r="B49" s="47"/>
      <c r="C49" s="49"/>
      <c r="D49" s="49"/>
      <c r="E49" s="49"/>
      <c r="F49" s="52"/>
      <c r="G49" s="32" t="s">
        <v>13</v>
      </c>
      <c r="H49" s="32" t="s">
        <v>14</v>
      </c>
      <c r="I49" s="32" t="s">
        <v>15</v>
      </c>
      <c r="J49" s="32" t="s">
        <v>16</v>
      </c>
      <c r="K49" s="32" t="s">
        <v>17</v>
      </c>
      <c r="L49" s="32" t="s">
        <v>18</v>
      </c>
      <c r="M49" s="32" t="s">
        <v>19</v>
      </c>
      <c r="N49" s="32" t="s">
        <v>20</v>
      </c>
      <c r="O49" s="32" t="s">
        <v>21</v>
      </c>
      <c r="P49" s="32" t="s">
        <v>22</v>
      </c>
      <c r="Q49" s="32" t="s">
        <v>23</v>
      </c>
      <c r="R49" s="44"/>
    </row>
    <row r="50" spans="1:18" ht="15" customHeight="1" x14ac:dyDescent="0.2">
      <c r="A50" s="5">
        <v>1</v>
      </c>
      <c r="B50" s="29">
        <v>2</v>
      </c>
      <c r="C50" s="30">
        <v>3</v>
      </c>
      <c r="D50" s="30">
        <v>4</v>
      </c>
      <c r="E50" s="30">
        <v>5</v>
      </c>
      <c r="F50" s="30">
        <v>6</v>
      </c>
      <c r="G50" s="30">
        <v>7</v>
      </c>
      <c r="H50" s="30">
        <v>8</v>
      </c>
      <c r="I50" s="30">
        <v>9</v>
      </c>
      <c r="J50" s="30">
        <v>10</v>
      </c>
      <c r="K50" s="30">
        <v>11</v>
      </c>
      <c r="L50" s="30">
        <v>12</v>
      </c>
      <c r="M50" s="30">
        <v>13</v>
      </c>
      <c r="N50" s="30">
        <v>14</v>
      </c>
      <c r="O50" s="30">
        <v>15</v>
      </c>
      <c r="P50" s="30">
        <v>16</v>
      </c>
      <c r="Q50" s="30">
        <v>17</v>
      </c>
      <c r="R50" s="30">
        <v>18</v>
      </c>
    </row>
    <row r="51" spans="1:18" ht="15" customHeight="1" x14ac:dyDescent="0.2">
      <c r="A51" s="6"/>
      <c r="B51" s="7" t="s">
        <v>24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</row>
    <row r="52" spans="1:18" ht="15" customHeight="1" x14ac:dyDescent="0.2">
      <c r="A52" s="6"/>
      <c r="B52" s="7" t="s">
        <v>25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1:18" x14ac:dyDescent="0.2">
      <c r="A53" s="6">
        <v>165</v>
      </c>
      <c r="B53" s="9" t="s">
        <v>46</v>
      </c>
      <c r="C53" s="10">
        <v>160</v>
      </c>
      <c r="D53" s="10">
        <v>4.67</v>
      </c>
      <c r="E53" s="10">
        <v>4.8600000000000003</v>
      </c>
      <c r="F53" s="10">
        <v>24.43</v>
      </c>
      <c r="G53" s="10">
        <v>77.7</v>
      </c>
      <c r="H53" s="10">
        <v>141.1</v>
      </c>
      <c r="I53" s="10">
        <v>9.1999999999999993</v>
      </c>
      <c r="J53" s="10">
        <v>73.5</v>
      </c>
      <c r="K53" s="10">
        <v>111.1</v>
      </c>
      <c r="L53" s="10">
        <v>4.68</v>
      </c>
      <c r="M53" s="11">
        <v>20</v>
      </c>
      <c r="N53" s="11">
        <v>0.35</v>
      </c>
      <c r="O53" s="11">
        <v>0.11</v>
      </c>
      <c r="P53" s="11">
        <v>1.34</v>
      </c>
      <c r="Q53" s="11"/>
      <c r="R53" s="10">
        <v>146</v>
      </c>
    </row>
    <row r="54" spans="1:18" ht="14.25" customHeight="1" x14ac:dyDescent="0.2">
      <c r="A54" s="6">
        <v>1</v>
      </c>
      <c r="B54" s="12" t="s">
        <v>55</v>
      </c>
      <c r="C54" s="13">
        <v>38</v>
      </c>
      <c r="D54" s="13">
        <v>2.4500000000000002</v>
      </c>
      <c r="E54" s="13">
        <v>7.55</v>
      </c>
      <c r="F54" s="13">
        <v>14.62</v>
      </c>
      <c r="G54" s="13">
        <v>114.9</v>
      </c>
      <c r="H54" s="13">
        <v>42.9</v>
      </c>
      <c r="I54" s="13">
        <v>9.3000000000000007</v>
      </c>
      <c r="J54" s="13">
        <v>9.9</v>
      </c>
      <c r="K54" s="13">
        <v>29.1</v>
      </c>
      <c r="L54" s="13">
        <v>0.62</v>
      </c>
      <c r="M54" s="14">
        <v>40</v>
      </c>
      <c r="N54" s="14">
        <v>0.05</v>
      </c>
      <c r="O54" s="14">
        <v>0.03</v>
      </c>
      <c r="P54" s="14">
        <v>0.49</v>
      </c>
      <c r="Q54" s="14"/>
      <c r="R54" s="13">
        <v>136</v>
      </c>
    </row>
    <row r="55" spans="1:18" ht="14.25" customHeight="1" x14ac:dyDescent="0.2">
      <c r="A55" s="6"/>
      <c r="B55" s="12" t="s">
        <v>26</v>
      </c>
      <c r="C55" s="13">
        <v>30</v>
      </c>
      <c r="D55" s="13"/>
      <c r="E55" s="13"/>
      <c r="F55" s="13"/>
      <c r="G55" s="13"/>
      <c r="H55" s="13"/>
      <c r="I55" s="13"/>
      <c r="J55" s="13"/>
      <c r="K55" s="13"/>
      <c r="L55" s="13"/>
      <c r="M55" s="14"/>
      <c r="N55" s="14"/>
      <c r="O55" s="14"/>
      <c r="P55" s="14"/>
      <c r="Q55" s="14"/>
      <c r="R55" s="15">
        <v>70</v>
      </c>
    </row>
    <row r="56" spans="1:18" ht="14.25" customHeight="1" x14ac:dyDescent="0.2">
      <c r="A56" s="6"/>
      <c r="B56" s="12" t="s">
        <v>27</v>
      </c>
      <c r="C56" s="13">
        <v>8</v>
      </c>
      <c r="D56" s="13"/>
      <c r="E56" s="13"/>
      <c r="F56" s="13"/>
      <c r="G56" s="13"/>
      <c r="H56" s="13"/>
      <c r="I56" s="13"/>
      <c r="J56" s="13"/>
      <c r="K56" s="13"/>
      <c r="L56" s="13"/>
      <c r="M56" s="14"/>
      <c r="N56" s="14"/>
      <c r="O56" s="14"/>
      <c r="P56" s="14"/>
      <c r="Q56" s="14"/>
      <c r="R56" s="13"/>
    </row>
    <row r="57" spans="1:18" ht="13.5" customHeight="1" x14ac:dyDescent="0.2">
      <c r="A57" s="6">
        <v>7</v>
      </c>
      <c r="B57" s="16" t="s">
        <v>28</v>
      </c>
      <c r="C57" s="13">
        <v>10</v>
      </c>
      <c r="D57" s="13">
        <v>2.63</v>
      </c>
      <c r="E57" s="13">
        <v>2.66</v>
      </c>
      <c r="F57" s="13"/>
      <c r="G57" s="13">
        <v>110</v>
      </c>
      <c r="H57" s="13">
        <v>10</v>
      </c>
      <c r="I57" s="13">
        <v>100</v>
      </c>
      <c r="J57" s="13">
        <v>5.5</v>
      </c>
      <c r="K57" s="13">
        <v>60</v>
      </c>
      <c r="L57" s="13">
        <v>7.0000000000000007E-2</v>
      </c>
      <c r="M57" s="14">
        <v>21</v>
      </c>
      <c r="N57" s="14">
        <v>0</v>
      </c>
      <c r="O57" s="14">
        <v>0.04</v>
      </c>
      <c r="P57" s="14">
        <v>0.02</v>
      </c>
      <c r="Q57" s="14">
        <v>7.0000000000000007E-2</v>
      </c>
      <c r="R57" s="13">
        <v>34</v>
      </c>
    </row>
    <row r="58" spans="1:18" ht="15" customHeight="1" x14ac:dyDescent="0.2">
      <c r="A58" s="6">
        <v>393</v>
      </c>
      <c r="B58" s="9" t="s">
        <v>29</v>
      </c>
      <c r="C58" s="13">
        <v>200</v>
      </c>
      <c r="D58" s="13">
        <v>0.12</v>
      </c>
      <c r="E58" s="13">
        <v>0.02</v>
      </c>
      <c r="F58" s="13">
        <v>10.199999999999999</v>
      </c>
      <c r="G58" s="13">
        <v>0.05</v>
      </c>
      <c r="H58" s="13">
        <v>0.66</v>
      </c>
      <c r="I58" s="13">
        <v>11.2</v>
      </c>
      <c r="J58" s="13">
        <v>9.89</v>
      </c>
      <c r="K58" s="13">
        <v>1.5</v>
      </c>
      <c r="L58" s="13">
        <v>3.01</v>
      </c>
      <c r="M58" s="14"/>
      <c r="N58" s="14"/>
      <c r="O58" s="14">
        <v>0</v>
      </c>
      <c r="P58" s="14">
        <v>2.5999999999999999E-2</v>
      </c>
      <c r="Q58" s="17">
        <v>3.1</v>
      </c>
      <c r="R58" s="13">
        <v>44</v>
      </c>
    </row>
    <row r="59" spans="1:18" ht="15" customHeight="1" x14ac:dyDescent="0.2">
      <c r="A59" s="6"/>
      <c r="B59" s="9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4"/>
      <c r="N59" s="14"/>
      <c r="O59" s="14"/>
      <c r="P59" s="14"/>
      <c r="Q59" s="14"/>
      <c r="R59" s="13"/>
    </row>
    <row r="60" spans="1:18" ht="15" customHeight="1" x14ac:dyDescent="0.25">
      <c r="A60" s="6"/>
      <c r="B60" s="18" t="s">
        <v>30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4"/>
      <c r="N60" s="14"/>
      <c r="O60" s="14"/>
      <c r="P60" s="14"/>
      <c r="Q60" s="14"/>
      <c r="R60" s="13"/>
    </row>
    <row r="61" spans="1:18" ht="15" customHeight="1" x14ac:dyDescent="0.2">
      <c r="A61" s="6"/>
      <c r="B61" s="8" t="s">
        <v>47</v>
      </c>
      <c r="C61" s="19">
        <v>100</v>
      </c>
      <c r="D61" s="19">
        <v>0.5</v>
      </c>
      <c r="E61" s="19">
        <v>0.1</v>
      </c>
      <c r="F61" s="19">
        <v>10.1</v>
      </c>
      <c r="G61" s="13"/>
      <c r="H61" s="13"/>
      <c r="I61" s="13">
        <v>2</v>
      </c>
      <c r="J61" s="13"/>
      <c r="K61" s="13"/>
      <c r="L61" s="13">
        <v>7</v>
      </c>
      <c r="M61" s="14"/>
      <c r="N61" s="14"/>
      <c r="O61" s="14"/>
      <c r="P61" s="14"/>
      <c r="Q61" s="14">
        <v>1.4</v>
      </c>
      <c r="R61" s="13">
        <v>46</v>
      </c>
    </row>
    <row r="62" spans="1:18" ht="15" customHeight="1" x14ac:dyDescent="0.2">
      <c r="A62" s="6"/>
      <c r="B62" s="8"/>
      <c r="C62" s="19"/>
      <c r="D62" s="19"/>
      <c r="E62" s="19"/>
      <c r="F62" s="19"/>
      <c r="G62" s="13"/>
      <c r="H62" s="13"/>
      <c r="I62" s="13"/>
      <c r="J62" s="13"/>
      <c r="K62" s="13"/>
      <c r="L62" s="13"/>
      <c r="M62" s="14"/>
      <c r="N62" s="14"/>
      <c r="O62" s="14"/>
      <c r="P62" s="14"/>
      <c r="Q62" s="14"/>
      <c r="R62" s="13"/>
    </row>
    <row r="63" spans="1:18" ht="15" customHeight="1" x14ac:dyDescent="0.2">
      <c r="A63" s="6"/>
      <c r="B63" s="20" t="s">
        <v>31</v>
      </c>
      <c r="C63" s="13">
        <f>SUM(C53:C54)+C57+C58+C61</f>
        <v>508</v>
      </c>
      <c r="D63" s="13">
        <f t="shared" ref="D63:R63" si="4">SUM(D53:D61)</f>
        <v>10.37</v>
      </c>
      <c r="E63" s="13">
        <f t="shared" si="4"/>
        <v>15.19</v>
      </c>
      <c r="F63" s="13">
        <f t="shared" si="4"/>
        <v>59.35</v>
      </c>
      <c r="G63" s="13">
        <f t="shared" si="4"/>
        <v>302.65000000000003</v>
      </c>
      <c r="H63" s="13">
        <f t="shared" si="4"/>
        <v>194.66</v>
      </c>
      <c r="I63" s="13">
        <f t="shared" si="4"/>
        <v>131.69999999999999</v>
      </c>
      <c r="J63" s="13">
        <f t="shared" si="4"/>
        <v>98.79</v>
      </c>
      <c r="K63" s="13">
        <f t="shared" si="4"/>
        <v>201.7</v>
      </c>
      <c r="L63" s="13">
        <f t="shared" si="4"/>
        <v>15.379999999999999</v>
      </c>
      <c r="M63" s="13">
        <f t="shared" si="4"/>
        <v>81</v>
      </c>
      <c r="N63" s="13">
        <f t="shared" si="4"/>
        <v>0.39999999999999997</v>
      </c>
      <c r="O63" s="13">
        <f t="shared" si="4"/>
        <v>0.18000000000000002</v>
      </c>
      <c r="P63" s="13">
        <f t="shared" si="4"/>
        <v>1.8760000000000001</v>
      </c>
      <c r="Q63" s="13">
        <f t="shared" si="4"/>
        <v>4.57</v>
      </c>
      <c r="R63" s="13">
        <f t="shared" si="4"/>
        <v>476</v>
      </c>
    </row>
    <row r="64" spans="1:18" ht="15" customHeight="1" x14ac:dyDescent="0.2">
      <c r="A64" s="6"/>
      <c r="B64" s="8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4"/>
      <c r="N64" s="14"/>
      <c r="O64" s="14"/>
      <c r="P64" s="14"/>
      <c r="Q64" s="14"/>
      <c r="R64" s="13"/>
    </row>
    <row r="65" spans="1:18" ht="15" customHeight="1" x14ac:dyDescent="0.2">
      <c r="A65" s="6"/>
      <c r="B65" s="7" t="s">
        <v>32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4"/>
      <c r="N65" s="14"/>
      <c r="O65" s="14"/>
      <c r="P65" s="14"/>
      <c r="Q65" s="14"/>
      <c r="R65" s="13"/>
    </row>
    <row r="66" spans="1:18" x14ac:dyDescent="0.2">
      <c r="A66" s="6">
        <v>20</v>
      </c>
      <c r="B66" s="12" t="s">
        <v>57</v>
      </c>
      <c r="C66" s="10">
        <v>50</v>
      </c>
      <c r="D66" s="10">
        <v>0.42</v>
      </c>
      <c r="E66" s="10">
        <v>1.51</v>
      </c>
      <c r="F66" s="10">
        <v>2.5499999999999998</v>
      </c>
      <c r="G66" s="10">
        <v>164.72</v>
      </c>
      <c r="H66" s="10">
        <v>227.2</v>
      </c>
      <c r="I66" s="10">
        <v>29.46</v>
      </c>
      <c r="J66" s="10">
        <v>24.82</v>
      </c>
      <c r="K66" s="10">
        <v>49.64</v>
      </c>
      <c r="L66" s="10">
        <v>0.99</v>
      </c>
      <c r="M66" s="11">
        <v>468</v>
      </c>
      <c r="N66" s="11">
        <v>9.6000000000000002E-2</v>
      </c>
      <c r="O66" s="11">
        <v>0.13</v>
      </c>
      <c r="P66" s="11">
        <v>0.99</v>
      </c>
      <c r="Q66" s="11">
        <v>1.7000000000000001E-2</v>
      </c>
      <c r="R66" s="10">
        <v>26.06</v>
      </c>
    </row>
    <row r="67" spans="1:18" x14ac:dyDescent="0.2">
      <c r="A67" s="6">
        <v>80</v>
      </c>
      <c r="B67" s="12" t="s">
        <v>33</v>
      </c>
      <c r="C67" s="10">
        <v>250</v>
      </c>
      <c r="D67" s="10">
        <v>1.97</v>
      </c>
      <c r="E67" s="10">
        <v>2.73</v>
      </c>
      <c r="F67" s="10">
        <v>14.58</v>
      </c>
      <c r="G67" s="10">
        <v>103.5</v>
      </c>
      <c r="H67" s="10">
        <v>468.5</v>
      </c>
      <c r="I67" s="10">
        <v>23.05</v>
      </c>
      <c r="J67" s="10">
        <v>25</v>
      </c>
      <c r="K67" s="10">
        <v>62.55</v>
      </c>
      <c r="L67" s="10">
        <v>0.88</v>
      </c>
      <c r="M67" s="11"/>
      <c r="N67" s="11">
        <v>0.09</v>
      </c>
      <c r="O67" s="11">
        <v>5.7000000000000002E-2</v>
      </c>
      <c r="P67" s="11">
        <v>1.05</v>
      </c>
      <c r="Q67" s="11">
        <v>8.25</v>
      </c>
      <c r="R67" s="10">
        <v>90.75</v>
      </c>
    </row>
    <row r="68" spans="1:18" ht="15" customHeight="1" x14ac:dyDescent="0.2">
      <c r="A68" s="23"/>
      <c r="B68" s="9" t="s">
        <v>53</v>
      </c>
      <c r="C68" s="10">
        <v>11</v>
      </c>
      <c r="D68" s="10">
        <v>0.23</v>
      </c>
      <c r="E68" s="10">
        <v>1.35</v>
      </c>
      <c r="F68" s="10">
        <v>0.32</v>
      </c>
      <c r="G68" s="10"/>
      <c r="H68" s="10"/>
      <c r="I68" s="10"/>
      <c r="J68" s="10"/>
      <c r="K68" s="10"/>
      <c r="L68" s="10"/>
      <c r="M68" s="11"/>
      <c r="N68" s="11"/>
      <c r="O68" s="11"/>
      <c r="P68" s="11"/>
      <c r="Q68" s="11"/>
      <c r="R68" s="10">
        <v>14.4</v>
      </c>
    </row>
    <row r="69" spans="1:18" ht="15" customHeight="1" x14ac:dyDescent="0.2">
      <c r="A69" s="6">
        <v>277</v>
      </c>
      <c r="B69" s="12" t="s">
        <v>34</v>
      </c>
      <c r="C69" s="21">
        <v>95</v>
      </c>
      <c r="D69" s="21">
        <v>12.23</v>
      </c>
      <c r="E69" s="21">
        <v>9.84</v>
      </c>
      <c r="F69" s="21">
        <v>3.14</v>
      </c>
      <c r="G69" s="21">
        <v>234</v>
      </c>
      <c r="H69" s="21">
        <v>228</v>
      </c>
      <c r="I69" s="21">
        <v>23.01</v>
      </c>
      <c r="J69" s="21">
        <v>21.58</v>
      </c>
      <c r="K69" s="21">
        <v>98.57</v>
      </c>
      <c r="L69" s="21">
        <v>0.91</v>
      </c>
      <c r="M69" s="22">
        <v>12.69</v>
      </c>
      <c r="N69" s="22">
        <v>0.25</v>
      </c>
      <c r="O69" s="22">
        <v>0.20499999999999999</v>
      </c>
      <c r="P69" s="22">
        <v>3.23</v>
      </c>
      <c r="Q69" s="22">
        <v>0.48</v>
      </c>
      <c r="R69" s="21">
        <v>150</v>
      </c>
    </row>
    <row r="70" spans="1:18" ht="13.5" customHeight="1" x14ac:dyDescent="0.2">
      <c r="A70" s="23">
        <v>205</v>
      </c>
      <c r="B70" s="12" t="s">
        <v>35</v>
      </c>
      <c r="C70" s="13">
        <v>150</v>
      </c>
      <c r="D70" s="13">
        <v>4.9000000000000004</v>
      </c>
      <c r="E70" s="13">
        <v>6.12</v>
      </c>
      <c r="F70" s="13">
        <v>27.66</v>
      </c>
      <c r="G70" s="13">
        <v>5.38</v>
      </c>
      <c r="H70" s="13">
        <v>44.38</v>
      </c>
      <c r="I70" s="13">
        <v>10.46</v>
      </c>
      <c r="J70" s="13">
        <v>17.53</v>
      </c>
      <c r="K70" s="13">
        <v>43.46</v>
      </c>
      <c r="L70" s="13">
        <v>1.05</v>
      </c>
      <c r="M70" s="14">
        <v>26.92</v>
      </c>
      <c r="N70" s="14">
        <v>6.0999999999999999E-2</v>
      </c>
      <c r="O70" s="14">
        <v>3.7999999999999999E-2</v>
      </c>
      <c r="P70" s="14">
        <v>0.73</v>
      </c>
      <c r="Q70" s="14"/>
      <c r="R70" s="13">
        <v>185.38</v>
      </c>
    </row>
    <row r="71" spans="1:18" ht="15" customHeight="1" x14ac:dyDescent="0.2">
      <c r="A71" s="6">
        <v>376</v>
      </c>
      <c r="B71" s="8" t="s">
        <v>36</v>
      </c>
      <c r="C71" s="13">
        <v>200</v>
      </c>
      <c r="D71" s="13">
        <v>0.44</v>
      </c>
      <c r="E71" s="13"/>
      <c r="F71" s="13">
        <v>27.6</v>
      </c>
      <c r="G71" s="13">
        <v>2.5</v>
      </c>
      <c r="H71" s="13">
        <v>56.4</v>
      </c>
      <c r="I71" s="13">
        <v>31.8</v>
      </c>
      <c r="J71" s="13">
        <v>6</v>
      </c>
      <c r="K71" s="13">
        <v>15.4</v>
      </c>
      <c r="L71" s="13">
        <v>1.25</v>
      </c>
      <c r="M71" s="14"/>
      <c r="N71" s="14">
        <v>2E-3</v>
      </c>
      <c r="O71" s="14">
        <v>6.0000000000000001E-3</v>
      </c>
      <c r="P71" s="14">
        <v>0.14000000000000001</v>
      </c>
      <c r="Q71" s="14">
        <v>0.4</v>
      </c>
      <c r="R71" s="13">
        <v>113</v>
      </c>
    </row>
    <row r="72" spans="1:18" ht="15" customHeight="1" x14ac:dyDescent="0.2">
      <c r="A72" s="6">
        <v>1</v>
      </c>
      <c r="B72" s="8" t="s">
        <v>37</v>
      </c>
      <c r="C72" s="13">
        <v>40</v>
      </c>
      <c r="D72" s="13">
        <v>2.64</v>
      </c>
      <c r="E72" s="13"/>
      <c r="F72" s="13">
        <v>13.36</v>
      </c>
      <c r="G72" s="13">
        <v>244</v>
      </c>
      <c r="H72" s="13">
        <v>97</v>
      </c>
      <c r="I72" s="13">
        <v>14</v>
      </c>
      <c r="J72" s="13">
        <v>18.8</v>
      </c>
      <c r="K72" s="13">
        <v>63.2</v>
      </c>
      <c r="L72" s="13">
        <v>1.56</v>
      </c>
      <c r="M72" s="14"/>
      <c r="N72" s="14">
        <v>7.0000000000000007E-2</v>
      </c>
      <c r="O72" s="14">
        <v>3.2000000000000001E-2</v>
      </c>
      <c r="P72" s="14">
        <v>0.28000000000000003</v>
      </c>
      <c r="Q72" s="14"/>
      <c r="R72" s="13">
        <v>69.599999999999994</v>
      </c>
    </row>
    <row r="73" spans="1:18" ht="15" customHeight="1" x14ac:dyDescent="0.2">
      <c r="A73" s="6"/>
      <c r="B73" s="8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4"/>
      <c r="N73" s="14"/>
      <c r="O73" s="14"/>
      <c r="P73" s="14"/>
      <c r="Q73" s="14"/>
      <c r="R73" s="13"/>
    </row>
    <row r="74" spans="1:18" ht="15" customHeight="1" x14ac:dyDescent="0.2">
      <c r="A74" s="6"/>
      <c r="B74" s="20" t="s">
        <v>38</v>
      </c>
      <c r="C74" s="13">
        <f>SUM(C66:C73)</f>
        <v>796</v>
      </c>
      <c r="D74" s="13">
        <f t="shared" ref="D74:R74" si="5">SUM(D66:D73)</f>
        <v>22.830000000000002</v>
      </c>
      <c r="E74" s="13">
        <f t="shared" si="5"/>
        <v>21.55</v>
      </c>
      <c r="F74" s="13">
        <f t="shared" si="5"/>
        <v>89.21</v>
      </c>
      <c r="G74" s="13">
        <f t="shared" si="5"/>
        <v>754.1</v>
      </c>
      <c r="H74" s="13">
        <f t="shared" si="5"/>
        <v>1121.48</v>
      </c>
      <c r="I74" s="13">
        <f t="shared" si="5"/>
        <v>131.78000000000003</v>
      </c>
      <c r="J74" s="13">
        <f t="shared" si="5"/>
        <v>113.73</v>
      </c>
      <c r="K74" s="13">
        <f t="shared" si="5"/>
        <v>332.82</v>
      </c>
      <c r="L74" s="13">
        <f t="shared" si="5"/>
        <v>6.6400000000000006</v>
      </c>
      <c r="M74" s="13">
        <f t="shared" si="5"/>
        <v>507.61</v>
      </c>
      <c r="N74" s="13">
        <f t="shared" si="5"/>
        <v>0.56899999999999995</v>
      </c>
      <c r="O74" s="13">
        <f t="shared" si="5"/>
        <v>0.46799999999999997</v>
      </c>
      <c r="P74" s="13">
        <f t="shared" si="5"/>
        <v>6.42</v>
      </c>
      <c r="Q74" s="13">
        <f t="shared" si="5"/>
        <v>9.1470000000000002</v>
      </c>
      <c r="R74" s="13">
        <f t="shared" si="5"/>
        <v>649.19000000000005</v>
      </c>
    </row>
    <row r="75" spans="1:18" ht="15" customHeight="1" x14ac:dyDescent="0.2">
      <c r="A75" s="6"/>
      <c r="B75" s="8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4"/>
      <c r="N75" s="14"/>
      <c r="O75" s="14"/>
      <c r="P75" s="14"/>
      <c r="Q75" s="14"/>
      <c r="R75" s="13"/>
    </row>
    <row r="76" spans="1:18" ht="15" customHeight="1" x14ac:dyDescent="0.25">
      <c r="A76" s="6"/>
      <c r="B76" s="18" t="s">
        <v>39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4"/>
      <c r="N76" s="14"/>
      <c r="O76" s="14"/>
      <c r="P76" s="14"/>
      <c r="Q76" s="14"/>
      <c r="R76" s="13"/>
    </row>
    <row r="77" spans="1:18" customFormat="1" ht="15.75" x14ac:dyDescent="0.25">
      <c r="A77" s="6">
        <v>237</v>
      </c>
      <c r="B77" s="12" t="s">
        <v>40</v>
      </c>
      <c r="C77" s="13">
        <v>100</v>
      </c>
      <c r="D77" s="13">
        <v>13.38</v>
      </c>
      <c r="E77" s="13">
        <v>15.74</v>
      </c>
      <c r="F77" s="13">
        <v>29.9</v>
      </c>
      <c r="G77" s="13">
        <v>50.39</v>
      </c>
      <c r="H77" s="13">
        <v>97.63</v>
      </c>
      <c r="I77" s="13">
        <v>115.74</v>
      </c>
      <c r="J77" s="13">
        <v>17.48</v>
      </c>
      <c r="K77" s="13">
        <v>86.64</v>
      </c>
      <c r="L77" s="13">
        <v>0.55000000000000004</v>
      </c>
      <c r="M77" s="14">
        <v>58.5</v>
      </c>
      <c r="N77" s="14">
        <v>0.04</v>
      </c>
      <c r="O77" s="14">
        <v>0.2</v>
      </c>
      <c r="P77" s="14">
        <v>0.4</v>
      </c>
      <c r="Q77" s="14">
        <v>0.18</v>
      </c>
      <c r="R77" s="13">
        <v>223.14</v>
      </c>
    </row>
    <row r="78" spans="1:18" ht="15" customHeight="1" x14ac:dyDescent="0.2">
      <c r="A78" s="6"/>
      <c r="B78" s="8" t="s">
        <v>54</v>
      </c>
      <c r="C78" s="13">
        <v>20</v>
      </c>
      <c r="D78" s="13">
        <v>1.5</v>
      </c>
      <c r="E78" s="13">
        <v>2.5499999999999998</v>
      </c>
      <c r="F78" s="13">
        <v>16.8</v>
      </c>
      <c r="G78" s="13"/>
      <c r="H78" s="13"/>
      <c r="I78" s="13"/>
      <c r="J78" s="13"/>
      <c r="K78" s="13"/>
      <c r="L78" s="13"/>
      <c r="M78" s="14"/>
      <c r="N78" s="14"/>
      <c r="O78" s="14"/>
      <c r="P78" s="14"/>
      <c r="Q78" s="14"/>
      <c r="R78" s="13">
        <v>96</v>
      </c>
    </row>
    <row r="79" spans="1:18" ht="15" customHeight="1" x14ac:dyDescent="0.2">
      <c r="A79" s="6">
        <v>397</v>
      </c>
      <c r="B79" s="9" t="s">
        <v>41</v>
      </c>
      <c r="C79" s="13">
        <v>200</v>
      </c>
      <c r="D79" s="13">
        <v>3.67</v>
      </c>
      <c r="E79" s="13">
        <v>3.19</v>
      </c>
      <c r="F79" s="13">
        <v>15.82</v>
      </c>
      <c r="G79" s="13">
        <v>55.3</v>
      </c>
      <c r="H79" s="13">
        <v>194.7</v>
      </c>
      <c r="I79" s="13">
        <v>137</v>
      </c>
      <c r="J79" s="13">
        <v>19.2</v>
      </c>
      <c r="K79" s="13">
        <v>112.1</v>
      </c>
      <c r="L79" s="13">
        <v>0.43</v>
      </c>
      <c r="M79" s="13">
        <v>22</v>
      </c>
      <c r="N79" s="14">
        <v>0.05</v>
      </c>
      <c r="O79" s="14">
        <v>0.17</v>
      </c>
      <c r="P79" s="14">
        <v>0.15</v>
      </c>
      <c r="Q79" s="14">
        <v>1.43</v>
      </c>
      <c r="R79" s="13">
        <v>122.3</v>
      </c>
    </row>
    <row r="80" spans="1:18" ht="15" customHeight="1" x14ac:dyDescent="0.2">
      <c r="A80" s="6">
        <v>213</v>
      </c>
      <c r="B80" s="16" t="s">
        <v>42</v>
      </c>
      <c r="C80" s="13">
        <v>40</v>
      </c>
      <c r="D80" s="13">
        <v>5.08</v>
      </c>
      <c r="E80" s="13">
        <v>4.5999999999999996</v>
      </c>
      <c r="F80" s="13">
        <v>0.28000000000000003</v>
      </c>
      <c r="G80" s="13">
        <v>53.6</v>
      </c>
      <c r="H80" s="13">
        <v>56</v>
      </c>
      <c r="I80" s="13">
        <v>22</v>
      </c>
      <c r="J80" s="13">
        <v>4.8</v>
      </c>
      <c r="K80" s="13">
        <v>76.8</v>
      </c>
      <c r="L80" s="13">
        <v>1</v>
      </c>
      <c r="M80" s="14">
        <v>100</v>
      </c>
      <c r="N80" s="14">
        <v>0.03</v>
      </c>
      <c r="O80" s="14">
        <v>0.18</v>
      </c>
      <c r="P80" s="14">
        <v>0.08</v>
      </c>
      <c r="Q80" s="14">
        <v>1.44</v>
      </c>
      <c r="R80" s="13">
        <v>63</v>
      </c>
    </row>
    <row r="81" spans="1:18" ht="15" customHeight="1" x14ac:dyDescent="0.2">
      <c r="A81" s="6"/>
      <c r="B81" s="8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4"/>
      <c r="N81" s="14"/>
      <c r="O81" s="14"/>
      <c r="P81" s="14"/>
      <c r="Q81" s="14"/>
      <c r="R81" s="13"/>
    </row>
    <row r="82" spans="1:18" ht="15" customHeight="1" x14ac:dyDescent="0.2">
      <c r="A82" s="6"/>
      <c r="B82" s="20" t="s">
        <v>43</v>
      </c>
      <c r="C82" s="13">
        <f>SUM(C77:C81)</f>
        <v>360</v>
      </c>
      <c r="D82" s="13">
        <f t="shared" ref="D82:R82" si="6">SUM(D77:D81)</f>
        <v>23.630000000000003</v>
      </c>
      <c r="E82" s="13">
        <f t="shared" si="6"/>
        <v>26.08</v>
      </c>
      <c r="F82" s="13">
        <f t="shared" si="6"/>
        <v>62.800000000000004</v>
      </c>
      <c r="G82" s="13">
        <f t="shared" si="6"/>
        <v>159.29</v>
      </c>
      <c r="H82" s="13">
        <f t="shared" si="6"/>
        <v>348.33</v>
      </c>
      <c r="I82" s="13">
        <f t="shared" si="6"/>
        <v>274.74</v>
      </c>
      <c r="J82" s="13">
        <f t="shared" si="6"/>
        <v>41.48</v>
      </c>
      <c r="K82" s="13">
        <f t="shared" si="6"/>
        <v>275.54000000000002</v>
      </c>
      <c r="L82" s="13">
        <f t="shared" si="6"/>
        <v>1.98</v>
      </c>
      <c r="M82" s="13">
        <f t="shared" si="6"/>
        <v>180.5</v>
      </c>
      <c r="N82" s="13">
        <f t="shared" si="6"/>
        <v>0.12</v>
      </c>
      <c r="O82" s="13">
        <f t="shared" si="6"/>
        <v>0.55000000000000004</v>
      </c>
      <c r="P82" s="13">
        <f t="shared" si="6"/>
        <v>0.63</v>
      </c>
      <c r="Q82" s="13">
        <f t="shared" si="6"/>
        <v>3.05</v>
      </c>
      <c r="R82" s="13">
        <f t="shared" si="6"/>
        <v>504.44</v>
      </c>
    </row>
    <row r="83" spans="1:18" ht="15" customHeight="1" x14ac:dyDescent="0.2">
      <c r="A83" s="6"/>
      <c r="B83" s="8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4"/>
      <c r="N83" s="14"/>
      <c r="O83" s="14"/>
      <c r="P83" s="14"/>
      <c r="Q83" s="14"/>
      <c r="R83" s="13"/>
    </row>
    <row r="84" spans="1:18" ht="15" customHeight="1" x14ac:dyDescent="0.2">
      <c r="A84" s="6"/>
      <c r="B84" s="8" t="s">
        <v>44</v>
      </c>
      <c r="C84" s="17">
        <f>SUM(C63,C74,C82)</f>
        <v>1664</v>
      </c>
      <c r="D84" s="17">
        <f t="shared" ref="D84:R84" si="7">SUM(D63,D74,D82)</f>
        <v>56.830000000000005</v>
      </c>
      <c r="E84" s="17">
        <f t="shared" si="7"/>
        <v>62.82</v>
      </c>
      <c r="F84" s="17">
        <f t="shared" si="7"/>
        <v>211.36</v>
      </c>
      <c r="G84" s="17">
        <f t="shared" si="7"/>
        <v>1216.04</v>
      </c>
      <c r="H84" s="17">
        <f t="shared" si="7"/>
        <v>1664.47</v>
      </c>
      <c r="I84" s="17">
        <f t="shared" si="7"/>
        <v>538.22</v>
      </c>
      <c r="J84" s="17">
        <f t="shared" si="7"/>
        <v>254</v>
      </c>
      <c r="K84" s="17">
        <f t="shared" si="7"/>
        <v>810.06</v>
      </c>
      <c r="L84" s="17">
        <f t="shared" si="7"/>
        <v>24</v>
      </c>
      <c r="M84" s="17">
        <f t="shared" si="7"/>
        <v>769.11</v>
      </c>
      <c r="N84" s="17">
        <f t="shared" si="7"/>
        <v>1.089</v>
      </c>
      <c r="O84" s="17">
        <f t="shared" si="7"/>
        <v>1.198</v>
      </c>
      <c r="P84" s="17">
        <f t="shared" si="7"/>
        <v>8.9260000000000002</v>
      </c>
      <c r="Q84" s="17">
        <f t="shared" si="7"/>
        <v>16.766999999999999</v>
      </c>
      <c r="R84" s="17">
        <f t="shared" si="7"/>
        <v>1629.63</v>
      </c>
    </row>
    <row r="85" spans="1:18" s="31" customFormat="1" ht="15" customHeight="1" x14ac:dyDescent="0.2"/>
    <row r="86" spans="1:18" ht="51.75" customHeight="1" x14ac:dyDescent="0.2"/>
  </sheetData>
  <mergeCells count="28">
    <mergeCell ref="A6:A7"/>
    <mergeCell ref="B6:B7"/>
    <mergeCell ref="C6:C7"/>
    <mergeCell ref="D6:D7"/>
    <mergeCell ref="E6:E7"/>
    <mergeCell ref="D1:H1"/>
    <mergeCell ref="N1:R1"/>
    <mergeCell ref="D2:H2"/>
    <mergeCell ref="N2:R2"/>
    <mergeCell ref="D4:R4"/>
    <mergeCell ref="F6:F7"/>
    <mergeCell ref="G6:L6"/>
    <mergeCell ref="M6:Q6"/>
    <mergeCell ref="R6:R7"/>
    <mergeCell ref="D43:H43"/>
    <mergeCell ref="N43:R43"/>
    <mergeCell ref="A48:A49"/>
    <mergeCell ref="B48:B49"/>
    <mergeCell ref="C48:C49"/>
    <mergeCell ref="D48:D49"/>
    <mergeCell ref="E48:E49"/>
    <mergeCell ref="M48:Q48"/>
    <mergeCell ref="R48:R49"/>
    <mergeCell ref="D44:H44"/>
    <mergeCell ref="N44:R44"/>
    <mergeCell ref="F48:F49"/>
    <mergeCell ref="G48:L48"/>
    <mergeCell ref="D46:R46"/>
  </mergeCells>
  <pageMargins left="0.7" right="0.7" top="0.75" bottom="0.75" header="0.3" footer="0.3"/>
  <pageSetup paperSize="9" scale="86" orientation="portrait" horizontalDpi="180" verticalDpi="180" r:id="rId1"/>
  <rowBreaks count="1" manualBreakCount="1">
    <brk id="4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5"/>
  <sheetViews>
    <sheetView tabSelected="1" view="pageBreakPreview" zoomScaleNormal="100" zoomScaleSheetLayoutView="100" workbookViewId="0">
      <selection activeCell="D5" sqref="D5:R5"/>
    </sheetView>
  </sheetViews>
  <sheetFormatPr defaultRowHeight="15" x14ac:dyDescent="0.25"/>
  <cols>
    <col min="1" max="1" width="8.5703125" bestFit="1" customWidth="1"/>
    <col min="2" max="2" width="46.85546875" customWidth="1"/>
    <col min="3" max="3" width="8.42578125" customWidth="1"/>
    <col min="4" max="4" width="7.42578125" customWidth="1"/>
    <col min="5" max="5" width="7.140625" customWidth="1"/>
    <col min="6" max="6" width="7.28515625" customWidth="1"/>
    <col min="7" max="7" width="9.5703125" hidden="1" customWidth="1"/>
    <col min="8" max="8" width="10.85546875" hidden="1" customWidth="1"/>
    <col min="9" max="12" width="9.42578125" hidden="1" customWidth="1"/>
    <col min="13" max="13" width="10.85546875" hidden="1" customWidth="1"/>
    <col min="14" max="14" width="9.5703125" hidden="1" customWidth="1"/>
    <col min="15" max="17" width="9.42578125" hidden="1" customWidth="1"/>
    <col min="18" max="18" width="10" customWidth="1"/>
    <col min="19" max="19" width="9.42578125" bestFit="1" customWidth="1"/>
    <col min="257" max="257" width="8.5703125" bestFit="1" customWidth="1"/>
    <col min="258" max="258" width="33.85546875" customWidth="1"/>
    <col min="259" max="259" width="9.5703125" bestFit="1" customWidth="1"/>
    <col min="260" max="260" width="8" bestFit="1" customWidth="1"/>
    <col min="261" max="261" width="7.85546875" bestFit="1" customWidth="1"/>
    <col min="262" max="262" width="13.5703125" customWidth="1"/>
    <col min="263" max="273" width="0" hidden="1" customWidth="1"/>
    <col min="274" max="274" width="13" customWidth="1"/>
    <col min="275" max="275" width="9.42578125" bestFit="1" customWidth="1"/>
    <col min="513" max="513" width="8.5703125" bestFit="1" customWidth="1"/>
    <col min="514" max="514" width="33.85546875" customWidth="1"/>
    <col min="515" max="515" width="9.5703125" bestFit="1" customWidth="1"/>
    <col min="516" max="516" width="8" bestFit="1" customWidth="1"/>
    <col min="517" max="517" width="7.85546875" bestFit="1" customWidth="1"/>
    <col min="518" max="518" width="13.5703125" customWidth="1"/>
    <col min="519" max="529" width="0" hidden="1" customWidth="1"/>
    <col min="530" max="530" width="13" customWidth="1"/>
    <col min="531" max="531" width="9.42578125" bestFit="1" customWidth="1"/>
    <col min="769" max="769" width="8.5703125" bestFit="1" customWidth="1"/>
    <col min="770" max="770" width="33.85546875" customWidth="1"/>
    <col min="771" max="771" width="9.5703125" bestFit="1" customWidth="1"/>
    <col min="772" max="772" width="8" bestFit="1" customWidth="1"/>
    <col min="773" max="773" width="7.85546875" bestFit="1" customWidth="1"/>
    <col min="774" max="774" width="13.5703125" customWidth="1"/>
    <col min="775" max="785" width="0" hidden="1" customWidth="1"/>
    <col min="786" max="786" width="13" customWidth="1"/>
    <col min="787" max="787" width="9.42578125" bestFit="1" customWidth="1"/>
    <col min="1025" max="1025" width="8.5703125" bestFit="1" customWidth="1"/>
    <col min="1026" max="1026" width="33.85546875" customWidth="1"/>
    <col min="1027" max="1027" width="9.5703125" bestFit="1" customWidth="1"/>
    <col min="1028" max="1028" width="8" bestFit="1" customWidth="1"/>
    <col min="1029" max="1029" width="7.85546875" bestFit="1" customWidth="1"/>
    <col min="1030" max="1030" width="13.5703125" customWidth="1"/>
    <col min="1031" max="1041" width="0" hidden="1" customWidth="1"/>
    <col min="1042" max="1042" width="13" customWidth="1"/>
    <col min="1043" max="1043" width="9.42578125" bestFit="1" customWidth="1"/>
    <col min="1281" max="1281" width="8.5703125" bestFit="1" customWidth="1"/>
    <col min="1282" max="1282" width="33.85546875" customWidth="1"/>
    <col min="1283" max="1283" width="9.5703125" bestFit="1" customWidth="1"/>
    <col min="1284" max="1284" width="8" bestFit="1" customWidth="1"/>
    <col min="1285" max="1285" width="7.85546875" bestFit="1" customWidth="1"/>
    <col min="1286" max="1286" width="13.5703125" customWidth="1"/>
    <col min="1287" max="1297" width="0" hidden="1" customWidth="1"/>
    <col min="1298" max="1298" width="13" customWidth="1"/>
    <col min="1299" max="1299" width="9.42578125" bestFit="1" customWidth="1"/>
    <col min="1537" max="1537" width="8.5703125" bestFit="1" customWidth="1"/>
    <col min="1538" max="1538" width="33.85546875" customWidth="1"/>
    <col min="1539" max="1539" width="9.5703125" bestFit="1" customWidth="1"/>
    <col min="1540" max="1540" width="8" bestFit="1" customWidth="1"/>
    <col min="1541" max="1541" width="7.85546875" bestFit="1" customWidth="1"/>
    <col min="1542" max="1542" width="13.5703125" customWidth="1"/>
    <col min="1543" max="1553" width="0" hidden="1" customWidth="1"/>
    <col min="1554" max="1554" width="13" customWidth="1"/>
    <col min="1555" max="1555" width="9.42578125" bestFit="1" customWidth="1"/>
    <col min="1793" max="1793" width="8.5703125" bestFit="1" customWidth="1"/>
    <col min="1794" max="1794" width="33.85546875" customWidth="1"/>
    <col min="1795" max="1795" width="9.5703125" bestFit="1" customWidth="1"/>
    <col min="1796" max="1796" width="8" bestFit="1" customWidth="1"/>
    <col min="1797" max="1797" width="7.85546875" bestFit="1" customWidth="1"/>
    <col min="1798" max="1798" width="13.5703125" customWidth="1"/>
    <col min="1799" max="1809" width="0" hidden="1" customWidth="1"/>
    <col min="1810" max="1810" width="13" customWidth="1"/>
    <col min="1811" max="1811" width="9.42578125" bestFit="1" customWidth="1"/>
    <col min="2049" max="2049" width="8.5703125" bestFit="1" customWidth="1"/>
    <col min="2050" max="2050" width="33.85546875" customWidth="1"/>
    <col min="2051" max="2051" width="9.5703125" bestFit="1" customWidth="1"/>
    <col min="2052" max="2052" width="8" bestFit="1" customWidth="1"/>
    <col min="2053" max="2053" width="7.85546875" bestFit="1" customWidth="1"/>
    <col min="2054" max="2054" width="13.5703125" customWidth="1"/>
    <col min="2055" max="2065" width="0" hidden="1" customWidth="1"/>
    <col min="2066" max="2066" width="13" customWidth="1"/>
    <col min="2067" max="2067" width="9.42578125" bestFit="1" customWidth="1"/>
    <col min="2305" max="2305" width="8.5703125" bestFit="1" customWidth="1"/>
    <col min="2306" max="2306" width="33.85546875" customWidth="1"/>
    <col min="2307" max="2307" width="9.5703125" bestFit="1" customWidth="1"/>
    <col min="2308" max="2308" width="8" bestFit="1" customWidth="1"/>
    <col min="2309" max="2309" width="7.85546875" bestFit="1" customWidth="1"/>
    <col min="2310" max="2310" width="13.5703125" customWidth="1"/>
    <col min="2311" max="2321" width="0" hidden="1" customWidth="1"/>
    <col min="2322" max="2322" width="13" customWidth="1"/>
    <col min="2323" max="2323" width="9.42578125" bestFit="1" customWidth="1"/>
    <col min="2561" max="2561" width="8.5703125" bestFit="1" customWidth="1"/>
    <col min="2562" max="2562" width="33.85546875" customWidth="1"/>
    <col min="2563" max="2563" width="9.5703125" bestFit="1" customWidth="1"/>
    <col min="2564" max="2564" width="8" bestFit="1" customWidth="1"/>
    <col min="2565" max="2565" width="7.85546875" bestFit="1" customWidth="1"/>
    <col min="2566" max="2566" width="13.5703125" customWidth="1"/>
    <col min="2567" max="2577" width="0" hidden="1" customWidth="1"/>
    <col min="2578" max="2578" width="13" customWidth="1"/>
    <col min="2579" max="2579" width="9.42578125" bestFit="1" customWidth="1"/>
    <col min="2817" max="2817" width="8.5703125" bestFit="1" customWidth="1"/>
    <col min="2818" max="2818" width="33.85546875" customWidth="1"/>
    <col min="2819" max="2819" width="9.5703125" bestFit="1" customWidth="1"/>
    <col min="2820" max="2820" width="8" bestFit="1" customWidth="1"/>
    <col min="2821" max="2821" width="7.85546875" bestFit="1" customWidth="1"/>
    <col min="2822" max="2822" width="13.5703125" customWidth="1"/>
    <col min="2823" max="2833" width="0" hidden="1" customWidth="1"/>
    <col min="2834" max="2834" width="13" customWidth="1"/>
    <col min="2835" max="2835" width="9.42578125" bestFit="1" customWidth="1"/>
    <col min="3073" max="3073" width="8.5703125" bestFit="1" customWidth="1"/>
    <col min="3074" max="3074" width="33.85546875" customWidth="1"/>
    <col min="3075" max="3075" width="9.5703125" bestFit="1" customWidth="1"/>
    <col min="3076" max="3076" width="8" bestFit="1" customWidth="1"/>
    <col min="3077" max="3077" width="7.85546875" bestFit="1" customWidth="1"/>
    <col min="3078" max="3078" width="13.5703125" customWidth="1"/>
    <col min="3079" max="3089" width="0" hidden="1" customWidth="1"/>
    <col min="3090" max="3090" width="13" customWidth="1"/>
    <col min="3091" max="3091" width="9.42578125" bestFit="1" customWidth="1"/>
    <col min="3329" max="3329" width="8.5703125" bestFit="1" customWidth="1"/>
    <col min="3330" max="3330" width="33.85546875" customWidth="1"/>
    <col min="3331" max="3331" width="9.5703125" bestFit="1" customWidth="1"/>
    <col min="3332" max="3332" width="8" bestFit="1" customWidth="1"/>
    <col min="3333" max="3333" width="7.85546875" bestFit="1" customWidth="1"/>
    <col min="3334" max="3334" width="13.5703125" customWidth="1"/>
    <col min="3335" max="3345" width="0" hidden="1" customWidth="1"/>
    <col min="3346" max="3346" width="13" customWidth="1"/>
    <col min="3347" max="3347" width="9.42578125" bestFit="1" customWidth="1"/>
    <col min="3585" max="3585" width="8.5703125" bestFit="1" customWidth="1"/>
    <col min="3586" max="3586" width="33.85546875" customWidth="1"/>
    <col min="3587" max="3587" width="9.5703125" bestFit="1" customWidth="1"/>
    <col min="3588" max="3588" width="8" bestFit="1" customWidth="1"/>
    <col min="3589" max="3589" width="7.85546875" bestFit="1" customWidth="1"/>
    <col min="3590" max="3590" width="13.5703125" customWidth="1"/>
    <col min="3591" max="3601" width="0" hidden="1" customWidth="1"/>
    <col min="3602" max="3602" width="13" customWidth="1"/>
    <col min="3603" max="3603" width="9.42578125" bestFit="1" customWidth="1"/>
    <col min="3841" max="3841" width="8.5703125" bestFit="1" customWidth="1"/>
    <col min="3842" max="3842" width="33.85546875" customWidth="1"/>
    <col min="3843" max="3843" width="9.5703125" bestFit="1" customWidth="1"/>
    <col min="3844" max="3844" width="8" bestFit="1" customWidth="1"/>
    <col min="3845" max="3845" width="7.85546875" bestFit="1" customWidth="1"/>
    <col min="3846" max="3846" width="13.5703125" customWidth="1"/>
    <col min="3847" max="3857" width="0" hidden="1" customWidth="1"/>
    <col min="3858" max="3858" width="13" customWidth="1"/>
    <col min="3859" max="3859" width="9.42578125" bestFit="1" customWidth="1"/>
    <col min="4097" max="4097" width="8.5703125" bestFit="1" customWidth="1"/>
    <col min="4098" max="4098" width="33.85546875" customWidth="1"/>
    <col min="4099" max="4099" width="9.5703125" bestFit="1" customWidth="1"/>
    <col min="4100" max="4100" width="8" bestFit="1" customWidth="1"/>
    <col min="4101" max="4101" width="7.85546875" bestFit="1" customWidth="1"/>
    <col min="4102" max="4102" width="13.5703125" customWidth="1"/>
    <col min="4103" max="4113" width="0" hidden="1" customWidth="1"/>
    <col min="4114" max="4114" width="13" customWidth="1"/>
    <col min="4115" max="4115" width="9.42578125" bestFit="1" customWidth="1"/>
    <col min="4353" max="4353" width="8.5703125" bestFit="1" customWidth="1"/>
    <col min="4354" max="4354" width="33.85546875" customWidth="1"/>
    <col min="4355" max="4355" width="9.5703125" bestFit="1" customWidth="1"/>
    <col min="4356" max="4356" width="8" bestFit="1" customWidth="1"/>
    <col min="4357" max="4357" width="7.85546875" bestFit="1" customWidth="1"/>
    <col min="4358" max="4358" width="13.5703125" customWidth="1"/>
    <col min="4359" max="4369" width="0" hidden="1" customWidth="1"/>
    <col min="4370" max="4370" width="13" customWidth="1"/>
    <col min="4371" max="4371" width="9.42578125" bestFit="1" customWidth="1"/>
    <col min="4609" max="4609" width="8.5703125" bestFit="1" customWidth="1"/>
    <col min="4610" max="4610" width="33.85546875" customWidth="1"/>
    <col min="4611" max="4611" width="9.5703125" bestFit="1" customWidth="1"/>
    <col min="4612" max="4612" width="8" bestFit="1" customWidth="1"/>
    <col min="4613" max="4613" width="7.85546875" bestFit="1" customWidth="1"/>
    <col min="4614" max="4614" width="13.5703125" customWidth="1"/>
    <col min="4615" max="4625" width="0" hidden="1" customWidth="1"/>
    <col min="4626" max="4626" width="13" customWidth="1"/>
    <col min="4627" max="4627" width="9.42578125" bestFit="1" customWidth="1"/>
    <col min="4865" max="4865" width="8.5703125" bestFit="1" customWidth="1"/>
    <col min="4866" max="4866" width="33.85546875" customWidth="1"/>
    <col min="4867" max="4867" width="9.5703125" bestFit="1" customWidth="1"/>
    <col min="4868" max="4868" width="8" bestFit="1" customWidth="1"/>
    <col min="4869" max="4869" width="7.85546875" bestFit="1" customWidth="1"/>
    <col min="4870" max="4870" width="13.5703125" customWidth="1"/>
    <col min="4871" max="4881" width="0" hidden="1" customWidth="1"/>
    <col min="4882" max="4882" width="13" customWidth="1"/>
    <col min="4883" max="4883" width="9.42578125" bestFit="1" customWidth="1"/>
    <col min="5121" max="5121" width="8.5703125" bestFit="1" customWidth="1"/>
    <col min="5122" max="5122" width="33.85546875" customWidth="1"/>
    <col min="5123" max="5123" width="9.5703125" bestFit="1" customWidth="1"/>
    <col min="5124" max="5124" width="8" bestFit="1" customWidth="1"/>
    <col min="5125" max="5125" width="7.85546875" bestFit="1" customWidth="1"/>
    <col min="5126" max="5126" width="13.5703125" customWidth="1"/>
    <col min="5127" max="5137" width="0" hidden="1" customWidth="1"/>
    <col min="5138" max="5138" width="13" customWidth="1"/>
    <col min="5139" max="5139" width="9.42578125" bestFit="1" customWidth="1"/>
    <col min="5377" max="5377" width="8.5703125" bestFit="1" customWidth="1"/>
    <col min="5378" max="5378" width="33.85546875" customWidth="1"/>
    <col min="5379" max="5379" width="9.5703125" bestFit="1" customWidth="1"/>
    <col min="5380" max="5380" width="8" bestFit="1" customWidth="1"/>
    <col min="5381" max="5381" width="7.85546875" bestFit="1" customWidth="1"/>
    <col min="5382" max="5382" width="13.5703125" customWidth="1"/>
    <col min="5383" max="5393" width="0" hidden="1" customWidth="1"/>
    <col min="5394" max="5394" width="13" customWidth="1"/>
    <col min="5395" max="5395" width="9.42578125" bestFit="1" customWidth="1"/>
    <col min="5633" max="5633" width="8.5703125" bestFit="1" customWidth="1"/>
    <col min="5634" max="5634" width="33.85546875" customWidth="1"/>
    <col min="5635" max="5635" width="9.5703125" bestFit="1" customWidth="1"/>
    <col min="5636" max="5636" width="8" bestFit="1" customWidth="1"/>
    <col min="5637" max="5637" width="7.85546875" bestFit="1" customWidth="1"/>
    <col min="5638" max="5638" width="13.5703125" customWidth="1"/>
    <col min="5639" max="5649" width="0" hidden="1" customWidth="1"/>
    <col min="5650" max="5650" width="13" customWidth="1"/>
    <col min="5651" max="5651" width="9.42578125" bestFit="1" customWidth="1"/>
    <col min="5889" max="5889" width="8.5703125" bestFit="1" customWidth="1"/>
    <col min="5890" max="5890" width="33.85546875" customWidth="1"/>
    <col min="5891" max="5891" width="9.5703125" bestFit="1" customWidth="1"/>
    <col min="5892" max="5892" width="8" bestFit="1" customWidth="1"/>
    <col min="5893" max="5893" width="7.85546875" bestFit="1" customWidth="1"/>
    <col min="5894" max="5894" width="13.5703125" customWidth="1"/>
    <col min="5895" max="5905" width="0" hidden="1" customWidth="1"/>
    <col min="5906" max="5906" width="13" customWidth="1"/>
    <col min="5907" max="5907" width="9.42578125" bestFit="1" customWidth="1"/>
    <col min="6145" max="6145" width="8.5703125" bestFit="1" customWidth="1"/>
    <col min="6146" max="6146" width="33.85546875" customWidth="1"/>
    <col min="6147" max="6147" width="9.5703125" bestFit="1" customWidth="1"/>
    <col min="6148" max="6148" width="8" bestFit="1" customWidth="1"/>
    <col min="6149" max="6149" width="7.85546875" bestFit="1" customWidth="1"/>
    <col min="6150" max="6150" width="13.5703125" customWidth="1"/>
    <col min="6151" max="6161" width="0" hidden="1" customWidth="1"/>
    <col min="6162" max="6162" width="13" customWidth="1"/>
    <col min="6163" max="6163" width="9.42578125" bestFit="1" customWidth="1"/>
    <col min="6401" max="6401" width="8.5703125" bestFit="1" customWidth="1"/>
    <col min="6402" max="6402" width="33.85546875" customWidth="1"/>
    <col min="6403" max="6403" width="9.5703125" bestFit="1" customWidth="1"/>
    <col min="6404" max="6404" width="8" bestFit="1" customWidth="1"/>
    <col min="6405" max="6405" width="7.85546875" bestFit="1" customWidth="1"/>
    <col min="6406" max="6406" width="13.5703125" customWidth="1"/>
    <col min="6407" max="6417" width="0" hidden="1" customWidth="1"/>
    <col min="6418" max="6418" width="13" customWidth="1"/>
    <col min="6419" max="6419" width="9.42578125" bestFit="1" customWidth="1"/>
    <col min="6657" max="6657" width="8.5703125" bestFit="1" customWidth="1"/>
    <col min="6658" max="6658" width="33.85546875" customWidth="1"/>
    <col min="6659" max="6659" width="9.5703125" bestFit="1" customWidth="1"/>
    <col min="6660" max="6660" width="8" bestFit="1" customWidth="1"/>
    <col min="6661" max="6661" width="7.85546875" bestFit="1" customWidth="1"/>
    <col min="6662" max="6662" width="13.5703125" customWidth="1"/>
    <col min="6663" max="6673" width="0" hidden="1" customWidth="1"/>
    <col min="6674" max="6674" width="13" customWidth="1"/>
    <col min="6675" max="6675" width="9.42578125" bestFit="1" customWidth="1"/>
    <col min="6913" max="6913" width="8.5703125" bestFit="1" customWidth="1"/>
    <col min="6914" max="6914" width="33.85546875" customWidth="1"/>
    <col min="6915" max="6915" width="9.5703125" bestFit="1" customWidth="1"/>
    <col min="6916" max="6916" width="8" bestFit="1" customWidth="1"/>
    <col min="6917" max="6917" width="7.85546875" bestFit="1" customWidth="1"/>
    <col min="6918" max="6918" width="13.5703125" customWidth="1"/>
    <col min="6919" max="6929" width="0" hidden="1" customWidth="1"/>
    <col min="6930" max="6930" width="13" customWidth="1"/>
    <col min="6931" max="6931" width="9.42578125" bestFit="1" customWidth="1"/>
    <col min="7169" max="7169" width="8.5703125" bestFit="1" customWidth="1"/>
    <col min="7170" max="7170" width="33.85546875" customWidth="1"/>
    <col min="7171" max="7171" width="9.5703125" bestFit="1" customWidth="1"/>
    <col min="7172" max="7172" width="8" bestFit="1" customWidth="1"/>
    <col min="7173" max="7173" width="7.85546875" bestFit="1" customWidth="1"/>
    <col min="7174" max="7174" width="13.5703125" customWidth="1"/>
    <col min="7175" max="7185" width="0" hidden="1" customWidth="1"/>
    <col min="7186" max="7186" width="13" customWidth="1"/>
    <col min="7187" max="7187" width="9.42578125" bestFit="1" customWidth="1"/>
    <col min="7425" max="7425" width="8.5703125" bestFit="1" customWidth="1"/>
    <col min="7426" max="7426" width="33.85546875" customWidth="1"/>
    <col min="7427" max="7427" width="9.5703125" bestFit="1" customWidth="1"/>
    <col min="7428" max="7428" width="8" bestFit="1" customWidth="1"/>
    <col min="7429" max="7429" width="7.85546875" bestFit="1" customWidth="1"/>
    <col min="7430" max="7430" width="13.5703125" customWidth="1"/>
    <col min="7431" max="7441" width="0" hidden="1" customWidth="1"/>
    <col min="7442" max="7442" width="13" customWidth="1"/>
    <col min="7443" max="7443" width="9.42578125" bestFit="1" customWidth="1"/>
    <col min="7681" max="7681" width="8.5703125" bestFit="1" customWidth="1"/>
    <col min="7682" max="7682" width="33.85546875" customWidth="1"/>
    <col min="7683" max="7683" width="9.5703125" bestFit="1" customWidth="1"/>
    <col min="7684" max="7684" width="8" bestFit="1" customWidth="1"/>
    <col min="7685" max="7685" width="7.85546875" bestFit="1" customWidth="1"/>
    <col min="7686" max="7686" width="13.5703125" customWidth="1"/>
    <col min="7687" max="7697" width="0" hidden="1" customWidth="1"/>
    <col min="7698" max="7698" width="13" customWidth="1"/>
    <col min="7699" max="7699" width="9.42578125" bestFit="1" customWidth="1"/>
    <col min="7937" max="7937" width="8.5703125" bestFit="1" customWidth="1"/>
    <col min="7938" max="7938" width="33.85546875" customWidth="1"/>
    <col min="7939" max="7939" width="9.5703125" bestFit="1" customWidth="1"/>
    <col min="7940" max="7940" width="8" bestFit="1" customWidth="1"/>
    <col min="7941" max="7941" width="7.85546875" bestFit="1" customWidth="1"/>
    <col min="7942" max="7942" width="13.5703125" customWidth="1"/>
    <col min="7943" max="7953" width="0" hidden="1" customWidth="1"/>
    <col min="7954" max="7954" width="13" customWidth="1"/>
    <col min="7955" max="7955" width="9.42578125" bestFit="1" customWidth="1"/>
    <col min="8193" max="8193" width="8.5703125" bestFit="1" customWidth="1"/>
    <col min="8194" max="8194" width="33.85546875" customWidth="1"/>
    <col min="8195" max="8195" width="9.5703125" bestFit="1" customWidth="1"/>
    <col min="8196" max="8196" width="8" bestFit="1" customWidth="1"/>
    <col min="8197" max="8197" width="7.85546875" bestFit="1" customWidth="1"/>
    <col min="8198" max="8198" width="13.5703125" customWidth="1"/>
    <col min="8199" max="8209" width="0" hidden="1" customWidth="1"/>
    <col min="8210" max="8210" width="13" customWidth="1"/>
    <col min="8211" max="8211" width="9.42578125" bestFit="1" customWidth="1"/>
    <col min="8449" max="8449" width="8.5703125" bestFit="1" customWidth="1"/>
    <col min="8450" max="8450" width="33.85546875" customWidth="1"/>
    <col min="8451" max="8451" width="9.5703125" bestFit="1" customWidth="1"/>
    <col min="8452" max="8452" width="8" bestFit="1" customWidth="1"/>
    <col min="8453" max="8453" width="7.85546875" bestFit="1" customWidth="1"/>
    <col min="8454" max="8454" width="13.5703125" customWidth="1"/>
    <col min="8455" max="8465" width="0" hidden="1" customWidth="1"/>
    <col min="8466" max="8466" width="13" customWidth="1"/>
    <col min="8467" max="8467" width="9.42578125" bestFit="1" customWidth="1"/>
    <col min="8705" max="8705" width="8.5703125" bestFit="1" customWidth="1"/>
    <col min="8706" max="8706" width="33.85546875" customWidth="1"/>
    <col min="8707" max="8707" width="9.5703125" bestFit="1" customWidth="1"/>
    <col min="8708" max="8708" width="8" bestFit="1" customWidth="1"/>
    <col min="8709" max="8709" width="7.85546875" bestFit="1" customWidth="1"/>
    <col min="8710" max="8710" width="13.5703125" customWidth="1"/>
    <col min="8711" max="8721" width="0" hidden="1" customWidth="1"/>
    <col min="8722" max="8722" width="13" customWidth="1"/>
    <col min="8723" max="8723" width="9.42578125" bestFit="1" customWidth="1"/>
    <col min="8961" max="8961" width="8.5703125" bestFit="1" customWidth="1"/>
    <col min="8962" max="8962" width="33.85546875" customWidth="1"/>
    <col min="8963" max="8963" width="9.5703125" bestFit="1" customWidth="1"/>
    <col min="8964" max="8964" width="8" bestFit="1" customWidth="1"/>
    <col min="8965" max="8965" width="7.85546875" bestFit="1" customWidth="1"/>
    <col min="8966" max="8966" width="13.5703125" customWidth="1"/>
    <col min="8967" max="8977" width="0" hidden="1" customWidth="1"/>
    <col min="8978" max="8978" width="13" customWidth="1"/>
    <col min="8979" max="8979" width="9.42578125" bestFit="1" customWidth="1"/>
    <col min="9217" max="9217" width="8.5703125" bestFit="1" customWidth="1"/>
    <col min="9218" max="9218" width="33.85546875" customWidth="1"/>
    <col min="9219" max="9219" width="9.5703125" bestFit="1" customWidth="1"/>
    <col min="9220" max="9220" width="8" bestFit="1" customWidth="1"/>
    <col min="9221" max="9221" width="7.85546875" bestFit="1" customWidth="1"/>
    <col min="9222" max="9222" width="13.5703125" customWidth="1"/>
    <col min="9223" max="9233" width="0" hidden="1" customWidth="1"/>
    <col min="9234" max="9234" width="13" customWidth="1"/>
    <col min="9235" max="9235" width="9.42578125" bestFit="1" customWidth="1"/>
    <col min="9473" max="9473" width="8.5703125" bestFit="1" customWidth="1"/>
    <col min="9474" max="9474" width="33.85546875" customWidth="1"/>
    <col min="9475" max="9475" width="9.5703125" bestFit="1" customWidth="1"/>
    <col min="9476" max="9476" width="8" bestFit="1" customWidth="1"/>
    <col min="9477" max="9477" width="7.85546875" bestFit="1" customWidth="1"/>
    <col min="9478" max="9478" width="13.5703125" customWidth="1"/>
    <col min="9479" max="9489" width="0" hidden="1" customWidth="1"/>
    <col min="9490" max="9490" width="13" customWidth="1"/>
    <col min="9491" max="9491" width="9.42578125" bestFit="1" customWidth="1"/>
    <col min="9729" max="9729" width="8.5703125" bestFit="1" customWidth="1"/>
    <col min="9730" max="9730" width="33.85546875" customWidth="1"/>
    <col min="9731" max="9731" width="9.5703125" bestFit="1" customWidth="1"/>
    <col min="9732" max="9732" width="8" bestFit="1" customWidth="1"/>
    <col min="9733" max="9733" width="7.85546875" bestFit="1" customWidth="1"/>
    <col min="9734" max="9734" width="13.5703125" customWidth="1"/>
    <col min="9735" max="9745" width="0" hidden="1" customWidth="1"/>
    <col min="9746" max="9746" width="13" customWidth="1"/>
    <col min="9747" max="9747" width="9.42578125" bestFit="1" customWidth="1"/>
    <col min="9985" max="9985" width="8.5703125" bestFit="1" customWidth="1"/>
    <col min="9986" max="9986" width="33.85546875" customWidth="1"/>
    <col min="9987" max="9987" width="9.5703125" bestFit="1" customWidth="1"/>
    <col min="9988" max="9988" width="8" bestFit="1" customWidth="1"/>
    <col min="9989" max="9989" width="7.85546875" bestFit="1" customWidth="1"/>
    <col min="9990" max="9990" width="13.5703125" customWidth="1"/>
    <col min="9991" max="10001" width="0" hidden="1" customWidth="1"/>
    <col min="10002" max="10002" width="13" customWidth="1"/>
    <col min="10003" max="10003" width="9.42578125" bestFit="1" customWidth="1"/>
    <col min="10241" max="10241" width="8.5703125" bestFit="1" customWidth="1"/>
    <col min="10242" max="10242" width="33.85546875" customWidth="1"/>
    <col min="10243" max="10243" width="9.5703125" bestFit="1" customWidth="1"/>
    <col min="10244" max="10244" width="8" bestFit="1" customWidth="1"/>
    <col min="10245" max="10245" width="7.85546875" bestFit="1" customWidth="1"/>
    <col min="10246" max="10246" width="13.5703125" customWidth="1"/>
    <col min="10247" max="10257" width="0" hidden="1" customWidth="1"/>
    <col min="10258" max="10258" width="13" customWidth="1"/>
    <col min="10259" max="10259" width="9.42578125" bestFit="1" customWidth="1"/>
    <col min="10497" max="10497" width="8.5703125" bestFit="1" customWidth="1"/>
    <col min="10498" max="10498" width="33.85546875" customWidth="1"/>
    <col min="10499" max="10499" width="9.5703125" bestFit="1" customWidth="1"/>
    <col min="10500" max="10500" width="8" bestFit="1" customWidth="1"/>
    <col min="10501" max="10501" width="7.85546875" bestFit="1" customWidth="1"/>
    <col min="10502" max="10502" width="13.5703125" customWidth="1"/>
    <col min="10503" max="10513" width="0" hidden="1" customWidth="1"/>
    <col min="10514" max="10514" width="13" customWidth="1"/>
    <col min="10515" max="10515" width="9.42578125" bestFit="1" customWidth="1"/>
    <col min="10753" max="10753" width="8.5703125" bestFit="1" customWidth="1"/>
    <col min="10754" max="10754" width="33.85546875" customWidth="1"/>
    <col min="10755" max="10755" width="9.5703125" bestFit="1" customWidth="1"/>
    <col min="10756" max="10756" width="8" bestFit="1" customWidth="1"/>
    <col min="10757" max="10757" width="7.85546875" bestFit="1" customWidth="1"/>
    <col min="10758" max="10758" width="13.5703125" customWidth="1"/>
    <col min="10759" max="10769" width="0" hidden="1" customWidth="1"/>
    <col min="10770" max="10770" width="13" customWidth="1"/>
    <col min="10771" max="10771" width="9.42578125" bestFit="1" customWidth="1"/>
    <col min="11009" max="11009" width="8.5703125" bestFit="1" customWidth="1"/>
    <col min="11010" max="11010" width="33.85546875" customWidth="1"/>
    <col min="11011" max="11011" width="9.5703125" bestFit="1" customWidth="1"/>
    <col min="11012" max="11012" width="8" bestFit="1" customWidth="1"/>
    <col min="11013" max="11013" width="7.85546875" bestFit="1" customWidth="1"/>
    <col min="11014" max="11014" width="13.5703125" customWidth="1"/>
    <col min="11015" max="11025" width="0" hidden="1" customWidth="1"/>
    <col min="11026" max="11026" width="13" customWidth="1"/>
    <col min="11027" max="11027" width="9.42578125" bestFit="1" customWidth="1"/>
    <col min="11265" max="11265" width="8.5703125" bestFit="1" customWidth="1"/>
    <col min="11266" max="11266" width="33.85546875" customWidth="1"/>
    <col min="11267" max="11267" width="9.5703125" bestFit="1" customWidth="1"/>
    <col min="11268" max="11268" width="8" bestFit="1" customWidth="1"/>
    <col min="11269" max="11269" width="7.85546875" bestFit="1" customWidth="1"/>
    <col min="11270" max="11270" width="13.5703125" customWidth="1"/>
    <col min="11271" max="11281" width="0" hidden="1" customWidth="1"/>
    <col min="11282" max="11282" width="13" customWidth="1"/>
    <col min="11283" max="11283" width="9.42578125" bestFit="1" customWidth="1"/>
    <col min="11521" max="11521" width="8.5703125" bestFit="1" customWidth="1"/>
    <col min="11522" max="11522" width="33.85546875" customWidth="1"/>
    <col min="11523" max="11523" width="9.5703125" bestFit="1" customWidth="1"/>
    <col min="11524" max="11524" width="8" bestFit="1" customWidth="1"/>
    <col min="11525" max="11525" width="7.85546875" bestFit="1" customWidth="1"/>
    <col min="11526" max="11526" width="13.5703125" customWidth="1"/>
    <col min="11527" max="11537" width="0" hidden="1" customWidth="1"/>
    <col min="11538" max="11538" width="13" customWidth="1"/>
    <col min="11539" max="11539" width="9.42578125" bestFit="1" customWidth="1"/>
    <col min="11777" max="11777" width="8.5703125" bestFit="1" customWidth="1"/>
    <col min="11778" max="11778" width="33.85546875" customWidth="1"/>
    <col min="11779" max="11779" width="9.5703125" bestFit="1" customWidth="1"/>
    <col min="11780" max="11780" width="8" bestFit="1" customWidth="1"/>
    <col min="11781" max="11781" width="7.85546875" bestFit="1" customWidth="1"/>
    <col min="11782" max="11782" width="13.5703125" customWidth="1"/>
    <col min="11783" max="11793" width="0" hidden="1" customWidth="1"/>
    <col min="11794" max="11794" width="13" customWidth="1"/>
    <col min="11795" max="11795" width="9.42578125" bestFit="1" customWidth="1"/>
    <col min="12033" max="12033" width="8.5703125" bestFit="1" customWidth="1"/>
    <col min="12034" max="12034" width="33.85546875" customWidth="1"/>
    <col min="12035" max="12035" width="9.5703125" bestFit="1" customWidth="1"/>
    <col min="12036" max="12036" width="8" bestFit="1" customWidth="1"/>
    <col min="12037" max="12037" width="7.85546875" bestFit="1" customWidth="1"/>
    <col min="12038" max="12038" width="13.5703125" customWidth="1"/>
    <col min="12039" max="12049" width="0" hidden="1" customWidth="1"/>
    <col min="12050" max="12050" width="13" customWidth="1"/>
    <col min="12051" max="12051" width="9.42578125" bestFit="1" customWidth="1"/>
    <col min="12289" max="12289" width="8.5703125" bestFit="1" customWidth="1"/>
    <col min="12290" max="12290" width="33.85546875" customWidth="1"/>
    <col min="12291" max="12291" width="9.5703125" bestFit="1" customWidth="1"/>
    <col min="12292" max="12292" width="8" bestFit="1" customWidth="1"/>
    <col min="12293" max="12293" width="7.85546875" bestFit="1" customWidth="1"/>
    <col min="12294" max="12294" width="13.5703125" customWidth="1"/>
    <col min="12295" max="12305" width="0" hidden="1" customWidth="1"/>
    <col min="12306" max="12306" width="13" customWidth="1"/>
    <col min="12307" max="12307" width="9.42578125" bestFit="1" customWidth="1"/>
    <col min="12545" max="12545" width="8.5703125" bestFit="1" customWidth="1"/>
    <col min="12546" max="12546" width="33.85546875" customWidth="1"/>
    <col min="12547" max="12547" width="9.5703125" bestFit="1" customWidth="1"/>
    <col min="12548" max="12548" width="8" bestFit="1" customWidth="1"/>
    <col min="12549" max="12549" width="7.85546875" bestFit="1" customWidth="1"/>
    <col min="12550" max="12550" width="13.5703125" customWidth="1"/>
    <col min="12551" max="12561" width="0" hidden="1" customWidth="1"/>
    <col min="12562" max="12562" width="13" customWidth="1"/>
    <col min="12563" max="12563" width="9.42578125" bestFit="1" customWidth="1"/>
    <col min="12801" max="12801" width="8.5703125" bestFit="1" customWidth="1"/>
    <col min="12802" max="12802" width="33.85546875" customWidth="1"/>
    <col min="12803" max="12803" width="9.5703125" bestFit="1" customWidth="1"/>
    <col min="12804" max="12804" width="8" bestFit="1" customWidth="1"/>
    <col min="12805" max="12805" width="7.85546875" bestFit="1" customWidth="1"/>
    <col min="12806" max="12806" width="13.5703125" customWidth="1"/>
    <col min="12807" max="12817" width="0" hidden="1" customWidth="1"/>
    <col min="12818" max="12818" width="13" customWidth="1"/>
    <col min="12819" max="12819" width="9.42578125" bestFit="1" customWidth="1"/>
    <col min="13057" max="13057" width="8.5703125" bestFit="1" customWidth="1"/>
    <col min="13058" max="13058" width="33.85546875" customWidth="1"/>
    <col min="13059" max="13059" width="9.5703125" bestFit="1" customWidth="1"/>
    <col min="13060" max="13060" width="8" bestFit="1" customWidth="1"/>
    <col min="13061" max="13061" width="7.85546875" bestFit="1" customWidth="1"/>
    <col min="13062" max="13062" width="13.5703125" customWidth="1"/>
    <col min="13063" max="13073" width="0" hidden="1" customWidth="1"/>
    <col min="13074" max="13074" width="13" customWidth="1"/>
    <col min="13075" max="13075" width="9.42578125" bestFit="1" customWidth="1"/>
    <col min="13313" max="13313" width="8.5703125" bestFit="1" customWidth="1"/>
    <col min="13314" max="13314" width="33.85546875" customWidth="1"/>
    <col min="13315" max="13315" width="9.5703125" bestFit="1" customWidth="1"/>
    <col min="13316" max="13316" width="8" bestFit="1" customWidth="1"/>
    <col min="13317" max="13317" width="7.85546875" bestFit="1" customWidth="1"/>
    <col min="13318" max="13318" width="13.5703125" customWidth="1"/>
    <col min="13319" max="13329" width="0" hidden="1" customWidth="1"/>
    <col min="13330" max="13330" width="13" customWidth="1"/>
    <col min="13331" max="13331" width="9.42578125" bestFit="1" customWidth="1"/>
    <col min="13569" max="13569" width="8.5703125" bestFit="1" customWidth="1"/>
    <col min="13570" max="13570" width="33.85546875" customWidth="1"/>
    <col min="13571" max="13571" width="9.5703125" bestFit="1" customWidth="1"/>
    <col min="13572" max="13572" width="8" bestFit="1" customWidth="1"/>
    <col min="13573" max="13573" width="7.85546875" bestFit="1" customWidth="1"/>
    <col min="13574" max="13574" width="13.5703125" customWidth="1"/>
    <col min="13575" max="13585" width="0" hidden="1" customWidth="1"/>
    <col min="13586" max="13586" width="13" customWidth="1"/>
    <col min="13587" max="13587" width="9.42578125" bestFit="1" customWidth="1"/>
    <col min="13825" max="13825" width="8.5703125" bestFit="1" customWidth="1"/>
    <col min="13826" max="13826" width="33.85546875" customWidth="1"/>
    <col min="13827" max="13827" width="9.5703125" bestFit="1" customWidth="1"/>
    <col min="13828" max="13828" width="8" bestFit="1" customWidth="1"/>
    <col min="13829" max="13829" width="7.85546875" bestFit="1" customWidth="1"/>
    <col min="13830" max="13830" width="13.5703125" customWidth="1"/>
    <col min="13831" max="13841" width="0" hidden="1" customWidth="1"/>
    <col min="13842" max="13842" width="13" customWidth="1"/>
    <col min="13843" max="13843" width="9.42578125" bestFit="1" customWidth="1"/>
    <col min="14081" max="14081" width="8.5703125" bestFit="1" customWidth="1"/>
    <col min="14082" max="14082" width="33.85546875" customWidth="1"/>
    <col min="14083" max="14083" width="9.5703125" bestFit="1" customWidth="1"/>
    <col min="14084" max="14084" width="8" bestFit="1" customWidth="1"/>
    <col min="14085" max="14085" width="7.85546875" bestFit="1" customWidth="1"/>
    <col min="14086" max="14086" width="13.5703125" customWidth="1"/>
    <col min="14087" max="14097" width="0" hidden="1" customWidth="1"/>
    <col min="14098" max="14098" width="13" customWidth="1"/>
    <col min="14099" max="14099" width="9.42578125" bestFit="1" customWidth="1"/>
    <col min="14337" max="14337" width="8.5703125" bestFit="1" customWidth="1"/>
    <col min="14338" max="14338" width="33.85546875" customWidth="1"/>
    <col min="14339" max="14339" width="9.5703125" bestFit="1" customWidth="1"/>
    <col min="14340" max="14340" width="8" bestFit="1" customWidth="1"/>
    <col min="14341" max="14341" width="7.85546875" bestFit="1" customWidth="1"/>
    <col min="14342" max="14342" width="13.5703125" customWidth="1"/>
    <col min="14343" max="14353" width="0" hidden="1" customWidth="1"/>
    <col min="14354" max="14354" width="13" customWidth="1"/>
    <col min="14355" max="14355" width="9.42578125" bestFit="1" customWidth="1"/>
    <col min="14593" max="14593" width="8.5703125" bestFit="1" customWidth="1"/>
    <col min="14594" max="14594" width="33.85546875" customWidth="1"/>
    <col min="14595" max="14595" width="9.5703125" bestFit="1" customWidth="1"/>
    <col min="14596" max="14596" width="8" bestFit="1" customWidth="1"/>
    <col min="14597" max="14597" width="7.85546875" bestFit="1" customWidth="1"/>
    <col min="14598" max="14598" width="13.5703125" customWidth="1"/>
    <col min="14599" max="14609" width="0" hidden="1" customWidth="1"/>
    <col min="14610" max="14610" width="13" customWidth="1"/>
    <col min="14611" max="14611" width="9.42578125" bestFit="1" customWidth="1"/>
    <col min="14849" max="14849" width="8.5703125" bestFit="1" customWidth="1"/>
    <col min="14850" max="14850" width="33.85546875" customWidth="1"/>
    <col min="14851" max="14851" width="9.5703125" bestFit="1" customWidth="1"/>
    <col min="14852" max="14852" width="8" bestFit="1" customWidth="1"/>
    <col min="14853" max="14853" width="7.85546875" bestFit="1" customWidth="1"/>
    <col min="14854" max="14854" width="13.5703125" customWidth="1"/>
    <col min="14855" max="14865" width="0" hidden="1" customWidth="1"/>
    <col min="14866" max="14866" width="13" customWidth="1"/>
    <col min="14867" max="14867" width="9.42578125" bestFit="1" customWidth="1"/>
    <col min="15105" max="15105" width="8.5703125" bestFit="1" customWidth="1"/>
    <col min="15106" max="15106" width="33.85546875" customWidth="1"/>
    <col min="15107" max="15107" width="9.5703125" bestFit="1" customWidth="1"/>
    <col min="15108" max="15108" width="8" bestFit="1" customWidth="1"/>
    <col min="15109" max="15109" width="7.85546875" bestFit="1" customWidth="1"/>
    <col min="15110" max="15110" width="13.5703125" customWidth="1"/>
    <col min="15111" max="15121" width="0" hidden="1" customWidth="1"/>
    <col min="15122" max="15122" width="13" customWidth="1"/>
    <col min="15123" max="15123" width="9.42578125" bestFit="1" customWidth="1"/>
    <col min="15361" max="15361" width="8.5703125" bestFit="1" customWidth="1"/>
    <col min="15362" max="15362" width="33.85546875" customWidth="1"/>
    <col min="15363" max="15363" width="9.5703125" bestFit="1" customWidth="1"/>
    <col min="15364" max="15364" width="8" bestFit="1" customWidth="1"/>
    <col min="15365" max="15365" width="7.85546875" bestFit="1" customWidth="1"/>
    <col min="15366" max="15366" width="13.5703125" customWidth="1"/>
    <col min="15367" max="15377" width="0" hidden="1" customWidth="1"/>
    <col min="15378" max="15378" width="13" customWidth="1"/>
    <col min="15379" max="15379" width="9.42578125" bestFit="1" customWidth="1"/>
    <col min="15617" max="15617" width="8.5703125" bestFit="1" customWidth="1"/>
    <col min="15618" max="15618" width="33.85546875" customWidth="1"/>
    <col min="15619" max="15619" width="9.5703125" bestFit="1" customWidth="1"/>
    <col min="15620" max="15620" width="8" bestFit="1" customWidth="1"/>
    <col min="15621" max="15621" width="7.85546875" bestFit="1" customWidth="1"/>
    <col min="15622" max="15622" width="13.5703125" customWidth="1"/>
    <col min="15623" max="15633" width="0" hidden="1" customWidth="1"/>
    <col min="15634" max="15634" width="13" customWidth="1"/>
    <col min="15635" max="15635" width="9.42578125" bestFit="1" customWidth="1"/>
    <col min="15873" max="15873" width="8.5703125" bestFit="1" customWidth="1"/>
    <col min="15874" max="15874" width="33.85546875" customWidth="1"/>
    <col min="15875" max="15875" width="9.5703125" bestFit="1" customWidth="1"/>
    <col min="15876" max="15876" width="8" bestFit="1" customWidth="1"/>
    <col min="15877" max="15877" width="7.85546875" bestFit="1" customWidth="1"/>
    <col min="15878" max="15878" width="13.5703125" customWidth="1"/>
    <col min="15879" max="15889" width="0" hidden="1" customWidth="1"/>
    <col min="15890" max="15890" width="13" customWidth="1"/>
    <col min="15891" max="15891" width="9.42578125" bestFit="1" customWidth="1"/>
    <col min="16129" max="16129" width="8.5703125" bestFit="1" customWidth="1"/>
    <col min="16130" max="16130" width="33.85546875" customWidth="1"/>
    <col min="16131" max="16131" width="9.5703125" bestFit="1" customWidth="1"/>
    <col min="16132" max="16132" width="8" bestFit="1" customWidth="1"/>
    <col min="16133" max="16133" width="7.85546875" bestFit="1" customWidth="1"/>
    <col min="16134" max="16134" width="13.5703125" customWidth="1"/>
    <col min="16135" max="16145" width="0" hidden="1" customWidth="1"/>
    <col min="16146" max="16146" width="13" customWidth="1"/>
    <col min="16147" max="16147" width="9.42578125" bestFit="1" customWidth="1"/>
  </cols>
  <sheetData>
    <row r="2" spans="1:19" ht="18" customHeight="1" x14ac:dyDescent="0.25">
      <c r="A2" s="56">
        <v>10</v>
      </c>
      <c r="B2" s="57" t="s">
        <v>112</v>
      </c>
      <c r="C2" s="57"/>
      <c r="D2" s="57"/>
      <c r="E2" s="40" t="s">
        <v>60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15" customHeight="1" x14ac:dyDescent="0.25">
      <c r="B3" s="57" t="s">
        <v>121</v>
      </c>
      <c r="C3" s="57"/>
      <c r="D3" s="40" t="s">
        <v>3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13.5" customHeight="1" x14ac:dyDescent="0.25">
      <c r="B4" s="57" t="s">
        <v>81</v>
      </c>
      <c r="C4" s="57"/>
      <c r="D4" s="57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ht="18" customHeight="1" x14ac:dyDescent="0.25">
      <c r="B5" s="57" t="s">
        <v>96</v>
      </c>
      <c r="C5" s="57"/>
      <c r="D5" s="55" t="s">
        <v>58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3"/>
    </row>
    <row r="7" spans="1:19" ht="24" customHeight="1" x14ac:dyDescent="0.25">
      <c r="A7" s="37" t="s">
        <v>4</v>
      </c>
      <c r="B7" s="37" t="s">
        <v>45</v>
      </c>
      <c r="C7" s="38" t="s">
        <v>6</v>
      </c>
      <c r="D7" s="38" t="s">
        <v>7</v>
      </c>
      <c r="E7" s="38" t="s">
        <v>8</v>
      </c>
      <c r="F7" s="42" t="s">
        <v>9</v>
      </c>
      <c r="G7" s="39" t="s">
        <v>10</v>
      </c>
      <c r="H7" s="39"/>
      <c r="I7" s="39"/>
      <c r="J7" s="39"/>
      <c r="K7" s="39"/>
      <c r="L7" s="39"/>
      <c r="M7" s="39" t="s">
        <v>11</v>
      </c>
      <c r="N7" s="39"/>
      <c r="O7" s="39"/>
      <c r="P7" s="39"/>
      <c r="Q7" s="39"/>
      <c r="R7" s="44" t="s">
        <v>12</v>
      </c>
    </row>
    <row r="8" spans="1:19" ht="79.5" customHeight="1" x14ac:dyDescent="0.25">
      <c r="A8" s="37"/>
      <c r="B8" s="37"/>
      <c r="C8" s="39"/>
      <c r="D8" s="39"/>
      <c r="E8" s="39"/>
      <c r="F8" s="43"/>
      <c r="G8" s="34" t="s">
        <v>13</v>
      </c>
      <c r="H8" s="34" t="s">
        <v>14</v>
      </c>
      <c r="I8" s="34" t="s">
        <v>15</v>
      </c>
      <c r="J8" s="34" t="s">
        <v>16</v>
      </c>
      <c r="K8" s="34" t="s">
        <v>17</v>
      </c>
      <c r="L8" s="34" t="s">
        <v>18</v>
      </c>
      <c r="M8" s="34" t="s">
        <v>19</v>
      </c>
      <c r="N8" s="34" t="s">
        <v>20</v>
      </c>
      <c r="O8" s="34" t="s">
        <v>21</v>
      </c>
      <c r="P8" s="34" t="s">
        <v>22</v>
      </c>
      <c r="Q8" s="34" t="s">
        <v>23</v>
      </c>
      <c r="R8" s="44"/>
    </row>
    <row r="9" spans="1:19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  <c r="P9" s="5">
        <v>16</v>
      </c>
      <c r="Q9" s="5">
        <v>17</v>
      </c>
      <c r="R9" s="5">
        <v>18</v>
      </c>
    </row>
    <row r="10" spans="1:19" ht="15.75" x14ac:dyDescent="0.25">
      <c r="A10" s="6"/>
      <c r="B10" s="36" t="s">
        <v>159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9" ht="15.75" x14ac:dyDescent="0.25">
      <c r="A11" s="6"/>
      <c r="B11" s="36" t="s">
        <v>25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9" ht="15.75" x14ac:dyDescent="0.25">
      <c r="A12" s="6">
        <v>93</v>
      </c>
      <c r="B12" s="59" t="s">
        <v>160</v>
      </c>
      <c r="C12" s="60">
        <v>150</v>
      </c>
      <c r="D12" s="60">
        <v>4.2</v>
      </c>
      <c r="E12" s="60">
        <v>3.9</v>
      </c>
      <c r="F12" s="60">
        <v>14.1</v>
      </c>
      <c r="G12" s="60">
        <v>88.05</v>
      </c>
      <c r="H12" s="60">
        <v>174.75</v>
      </c>
      <c r="I12" s="60">
        <v>121.2</v>
      </c>
      <c r="J12" s="60">
        <v>18</v>
      </c>
      <c r="K12" s="71">
        <v>103.35</v>
      </c>
      <c r="L12" s="60">
        <v>0.375</v>
      </c>
      <c r="M12" s="61">
        <v>22.95</v>
      </c>
      <c r="N12" s="61">
        <v>0.22500000000000001</v>
      </c>
      <c r="O12" s="61">
        <v>0.06</v>
      </c>
      <c r="P12" s="61">
        <v>0.15</v>
      </c>
      <c r="Q12" s="61">
        <v>0.68</v>
      </c>
      <c r="R12" s="60">
        <v>108.9</v>
      </c>
    </row>
    <row r="13" spans="1:19" ht="15.75" x14ac:dyDescent="0.25">
      <c r="A13" s="6">
        <v>397</v>
      </c>
      <c r="B13" s="62" t="s">
        <v>41</v>
      </c>
      <c r="C13" s="60">
        <v>150</v>
      </c>
      <c r="D13" s="60">
        <v>3.67</v>
      </c>
      <c r="E13" s="60">
        <v>3.15</v>
      </c>
      <c r="F13" s="60">
        <v>2.72</v>
      </c>
      <c r="G13" s="103">
        <v>37.6</v>
      </c>
      <c r="H13" s="103">
        <v>109.7</v>
      </c>
      <c r="I13" s="103">
        <v>94.3</v>
      </c>
      <c r="J13" s="103">
        <v>10.5</v>
      </c>
      <c r="K13" s="103">
        <v>67.5</v>
      </c>
      <c r="L13" s="103">
        <v>0.1</v>
      </c>
      <c r="M13" s="103">
        <v>15</v>
      </c>
      <c r="N13" s="104">
        <v>0.03</v>
      </c>
      <c r="O13" s="104">
        <v>0.113</v>
      </c>
      <c r="P13" s="104">
        <v>7.4999999999999997E-2</v>
      </c>
      <c r="Q13" s="104">
        <v>0.98</v>
      </c>
      <c r="R13" s="60">
        <v>112.56</v>
      </c>
    </row>
    <row r="14" spans="1:19" ht="15.75" x14ac:dyDescent="0.25">
      <c r="A14" s="6">
        <v>1</v>
      </c>
      <c r="B14" s="59" t="s">
        <v>55</v>
      </c>
      <c r="C14" s="60">
        <v>26</v>
      </c>
      <c r="D14" s="60">
        <v>1.65</v>
      </c>
      <c r="E14" s="60">
        <v>5.17</v>
      </c>
      <c r="F14" s="60">
        <v>10</v>
      </c>
      <c r="G14" s="60">
        <v>79.599999999999994</v>
      </c>
      <c r="H14" s="60">
        <v>29.38</v>
      </c>
      <c r="I14" s="60">
        <v>6.36</v>
      </c>
      <c r="J14" s="60">
        <v>6.78</v>
      </c>
      <c r="K14" s="60">
        <v>19.93</v>
      </c>
      <c r="L14" s="60">
        <v>0.42</v>
      </c>
      <c r="M14" s="61">
        <v>27.39</v>
      </c>
      <c r="N14" s="61">
        <v>3.4000000000000002E-2</v>
      </c>
      <c r="O14" s="61">
        <v>2.1000000000000001E-2</v>
      </c>
      <c r="P14" s="61">
        <v>0.33</v>
      </c>
      <c r="Q14" s="61"/>
      <c r="R14" s="60">
        <v>93.15</v>
      </c>
    </row>
    <row r="15" spans="1:19" ht="14.25" customHeight="1" x14ac:dyDescent="0.25">
      <c r="A15" s="6"/>
      <c r="B15" s="59" t="s">
        <v>26</v>
      </c>
      <c r="C15" s="60">
        <v>20</v>
      </c>
      <c r="D15" s="60"/>
      <c r="E15" s="60"/>
      <c r="F15" s="60"/>
      <c r="G15" s="60"/>
      <c r="H15" s="60"/>
      <c r="I15" s="60"/>
      <c r="J15" s="60"/>
      <c r="K15" s="60"/>
      <c r="L15" s="60"/>
      <c r="M15" s="61"/>
      <c r="N15" s="61"/>
      <c r="O15" s="61"/>
      <c r="P15" s="61"/>
      <c r="Q15" s="61"/>
      <c r="R15" s="60"/>
    </row>
    <row r="16" spans="1:19" ht="14.25" customHeight="1" x14ac:dyDescent="0.25">
      <c r="A16" s="6"/>
      <c r="B16" s="59" t="s">
        <v>27</v>
      </c>
      <c r="C16" s="60">
        <v>6</v>
      </c>
      <c r="D16" s="60"/>
      <c r="E16" s="60"/>
      <c r="F16" s="60"/>
      <c r="G16" s="60"/>
      <c r="H16" s="60"/>
      <c r="I16" s="60"/>
      <c r="J16" s="60"/>
      <c r="K16" s="60"/>
      <c r="L16" s="60"/>
      <c r="M16" s="61"/>
      <c r="N16" s="61"/>
      <c r="O16" s="61"/>
      <c r="P16" s="61"/>
      <c r="Q16" s="61"/>
      <c r="R16" s="60"/>
    </row>
    <row r="17" spans="1:18" ht="15.75" x14ac:dyDescent="0.25">
      <c r="A17" s="6">
        <v>7</v>
      </c>
      <c r="B17" s="16" t="s">
        <v>28</v>
      </c>
      <c r="C17" s="60">
        <v>7</v>
      </c>
      <c r="D17" s="60">
        <v>1.84</v>
      </c>
      <c r="E17" s="60">
        <v>1.86</v>
      </c>
      <c r="F17" s="60"/>
      <c r="G17" s="60">
        <v>77</v>
      </c>
      <c r="H17" s="60">
        <v>7</v>
      </c>
      <c r="I17" s="60">
        <v>70</v>
      </c>
      <c r="J17" s="60">
        <v>3.85</v>
      </c>
      <c r="K17" s="60">
        <v>42</v>
      </c>
      <c r="L17" s="60">
        <v>0.49</v>
      </c>
      <c r="M17" s="61">
        <v>14.7</v>
      </c>
      <c r="N17" s="61">
        <v>0</v>
      </c>
      <c r="O17" s="61">
        <v>2.8000000000000001E-2</v>
      </c>
      <c r="P17" s="61">
        <v>1.4E-2</v>
      </c>
      <c r="Q17" s="61">
        <v>4.9000000000000002E-2</v>
      </c>
      <c r="R17" s="60">
        <v>23.8</v>
      </c>
    </row>
    <row r="18" spans="1:18" ht="15.75" x14ac:dyDescent="0.25">
      <c r="A18" s="6"/>
      <c r="B18" s="65" t="s">
        <v>30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61"/>
      <c r="O18" s="61"/>
      <c r="P18" s="61"/>
      <c r="Q18" s="61"/>
      <c r="R18" s="60"/>
    </row>
    <row r="19" spans="1:18" ht="15.75" x14ac:dyDescent="0.25">
      <c r="A19" s="6"/>
      <c r="B19" s="6" t="s">
        <v>67</v>
      </c>
      <c r="C19" s="60">
        <v>100</v>
      </c>
      <c r="D19" s="60"/>
      <c r="E19" s="60"/>
      <c r="F19" s="60">
        <v>13</v>
      </c>
      <c r="G19" s="60"/>
      <c r="H19" s="60"/>
      <c r="I19" s="60"/>
      <c r="J19" s="60"/>
      <c r="K19" s="60"/>
      <c r="L19" s="60"/>
      <c r="M19" s="61"/>
      <c r="N19" s="61"/>
      <c r="O19" s="61"/>
      <c r="P19" s="61"/>
      <c r="Q19" s="61"/>
      <c r="R19" s="60">
        <v>90</v>
      </c>
    </row>
    <row r="20" spans="1:18" ht="15.75" x14ac:dyDescent="0.25">
      <c r="A20" s="6"/>
      <c r="B20" s="6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1"/>
      <c r="N20" s="61"/>
      <c r="O20" s="61"/>
      <c r="P20" s="61"/>
      <c r="Q20" s="61"/>
      <c r="R20" s="60"/>
    </row>
    <row r="21" spans="1:18" ht="15.75" x14ac:dyDescent="0.25">
      <c r="A21" s="6"/>
      <c r="B21" s="66" t="s">
        <v>31</v>
      </c>
      <c r="C21" s="60">
        <f>SUM(C12:C14)+C17+C19</f>
        <v>433</v>
      </c>
      <c r="D21" s="60">
        <f>SUM(D12:D20)</f>
        <v>11.36</v>
      </c>
      <c r="E21" s="60">
        <f t="shared" ref="E21:R21" si="0">SUM(E12:E20)</f>
        <v>14.079999999999998</v>
      </c>
      <c r="F21" s="60">
        <f t="shared" si="0"/>
        <v>39.82</v>
      </c>
      <c r="G21" s="60">
        <f t="shared" si="0"/>
        <v>282.25</v>
      </c>
      <c r="H21" s="60">
        <f t="shared" si="0"/>
        <v>320.83</v>
      </c>
      <c r="I21" s="60">
        <f t="shared" si="0"/>
        <v>291.86</v>
      </c>
      <c r="J21" s="60">
        <f t="shared" si="0"/>
        <v>39.130000000000003</v>
      </c>
      <c r="K21" s="60">
        <f t="shared" si="0"/>
        <v>232.78</v>
      </c>
      <c r="L21" s="60">
        <f t="shared" si="0"/>
        <v>1.385</v>
      </c>
      <c r="M21" s="60">
        <f t="shared" si="0"/>
        <v>80.040000000000006</v>
      </c>
      <c r="N21" s="60">
        <f t="shared" si="0"/>
        <v>0.28900000000000003</v>
      </c>
      <c r="O21" s="60">
        <f t="shared" si="0"/>
        <v>0.22199999999999998</v>
      </c>
      <c r="P21" s="60">
        <f t="shared" si="0"/>
        <v>0.56899999999999995</v>
      </c>
      <c r="Q21" s="60">
        <f t="shared" si="0"/>
        <v>1.7090000000000001</v>
      </c>
      <c r="R21" s="60">
        <f t="shared" si="0"/>
        <v>428.41</v>
      </c>
    </row>
    <row r="22" spans="1:18" ht="15.75" x14ac:dyDescent="0.25">
      <c r="A22" s="6"/>
      <c r="B22" s="6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1"/>
      <c r="O22" s="61"/>
      <c r="P22" s="61"/>
      <c r="Q22" s="61"/>
      <c r="R22" s="60"/>
    </row>
    <row r="23" spans="1:18" ht="15.75" x14ac:dyDescent="0.25">
      <c r="A23" s="6"/>
      <c r="B23" s="36" t="s">
        <v>32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  <c r="N23" s="61"/>
      <c r="O23" s="61"/>
      <c r="P23" s="61"/>
      <c r="Q23" s="61"/>
      <c r="R23" s="60"/>
    </row>
    <row r="24" spans="1:18" ht="15" customHeight="1" x14ac:dyDescent="0.25">
      <c r="A24" s="59">
        <v>14</v>
      </c>
      <c r="B24" s="59" t="s">
        <v>165</v>
      </c>
      <c r="C24" s="67">
        <v>35</v>
      </c>
      <c r="D24" s="67">
        <v>0.28000000000000003</v>
      </c>
      <c r="E24" s="67">
        <v>1.3</v>
      </c>
      <c r="F24" s="67">
        <v>3.45</v>
      </c>
      <c r="G24" s="67">
        <v>11.33</v>
      </c>
      <c r="H24" s="67">
        <v>66.900000000000006</v>
      </c>
      <c r="I24" s="67">
        <v>8.7799999999999994</v>
      </c>
      <c r="J24" s="67">
        <v>5.15</v>
      </c>
      <c r="K24" s="67">
        <v>22.2</v>
      </c>
      <c r="L24" s="67">
        <v>0.47</v>
      </c>
      <c r="M24" s="68"/>
      <c r="N24" s="68">
        <v>0.02</v>
      </c>
      <c r="O24" s="68">
        <v>1.9E-2</v>
      </c>
      <c r="P24" s="68">
        <v>0.36</v>
      </c>
      <c r="Q24" s="68">
        <v>2.81</v>
      </c>
      <c r="R24" s="67">
        <v>24.9</v>
      </c>
    </row>
    <row r="25" spans="1:18" ht="15.75" x14ac:dyDescent="0.25">
      <c r="A25" s="6">
        <v>85</v>
      </c>
      <c r="B25" s="59" t="s">
        <v>162</v>
      </c>
      <c r="C25" s="88">
        <v>150</v>
      </c>
      <c r="D25" s="88">
        <v>1.18</v>
      </c>
      <c r="E25" s="88">
        <v>1.63</v>
      </c>
      <c r="F25" s="88">
        <v>8.74</v>
      </c>
      <c r="G25" s="88">
        <v>62.1</v>
      </c>
      <c r="H25" s="88">
        <v>281.10000000000002</v>
      </c>
      <c r="I25" s="88">
        <v>13.83</v>
      </c>
      <c r="J25" s="88">
        <v>15</v>
      </c>
      <c r="K25" s="88">
        <v>37.53</v>
      </c>
      <c r="L25" s="88">
        <v>0.52</v>
      </c>
      <c r="M25" s="89"/>
      <c r="N25" s="89">
        <v>5.3999999999999999E-2</v>
      </c>
      <c r="O25" s="89">
        <v>3.4000000000000002E-2</v>
      </c>
      <c r="P25" s="89">
        <v>0.63</v>
      </c>
      <c r="Q25" s="89">
        <v>4.95</v>
      </c>
      <c r="R25" s="88">
        <v>65.78</v>
      </c>
    </row>
    <row r="26" spans="1:18" ht="15.75" x14ac:dyDescent="0.25">
      <c r="A26" s="109">
        <v>301.13200000000001</v>
      </c>
      <c r="B26" s="59" t="s">
        <v>163</v>
      </c>
      <c r="C26" s="60">
        <v>170</v>
      </c>
      <c r="D26" s="60">
        <v>6.93</v>
      </c>
      <c r="E26" s="60">
        <v>8.69</v>
      </c>
      <c r="F26" s="60">
        <v>4.41</v>
      </c>
      <c r="G26" s="60">
        <v>241.4</v>
      </c>
      <c r="H26" s="60">
        <v>462.4</v>
      </c>
      <c r="I26" s="60">
        <v>90.1</v>
      </c>
      <c r="J26" s="60">
        <v>31.45</v>
      </c>
      <c r="K26" s="60">
        <v>86.7</v>
      </c>
      <c r="L26" s="60">
        <v>1.42</v>
      </c>
      <c r="M26" s="61">
        <v>10.88</v>
      </c>
      <c r="N26" s="61">
        <v>4.9000000000000002E-2</v>
      </c>
      <c r="O26" s="61">
        <v>8.7999999999999995E-2</v>
      </c>
      <c r="P26" s="61">
        <v>1.92</v>
      </c>
      <c r="Q26" s="61">
        <v>22.26</v>
      </c>
      <c r="R26" s="60">
        <v>163.19999999999999</v>
      </c>
    </row>
    <row r="27" spans="1:18" ht="15.75" x14ac:dyDescent="0.25">
      <c r="A27" s="6">
        <v>376</v>
      </c>
      <c r="B27" s="62" t="s">
        <v>36</v>
      </c>
      <c r="C27" s="60">
        <v>150</v>
      </c>
      <c r="D27" s="60">
        <v>0.33</v>
      </c>
      <c r="E27" s="60"/>
      <c r="F27" s="60">
        <v>20.7</v>
      </c>
      <c r="G27" s="60">
        <v>1.87</v>
      </c>
      <c r="H27" s="60">
        <v>42.3</v>
      </c>
      <c r="I27" s="60">
        <v>23.85</v>
      </c>
      <c r="J27" s="60">
        <v>4.5</v>
      </c>
      <c r="K27" s="60">
        <v>11.55</v>
      </c>
      <c r="L27" s="60">
        <v>0.94</v>
      </c>
      <c r="M27" s="61"/>
      <c r="N27" s="61">
        <v>1E-3</v>
      </c>
      <c r="O27" s="61">
        <v>4.0000000000000001E-3</v>
      </c>
      <c r="P27" s="61">
        <v>0.105</v>
      </c>
      <c r="Q27" s="61">
        <v>0.3</v>
      </c>
      <c r="R27" s="60">
        <v>85.6</v>
      </c>
    </row>
    <row r="28" spans="1:18" ht="15.75" x14ac:dyDescent="0.25">
      <c r="A28" s="6">
        <v>1</v>
      </c>
      <c r="B28" s="62" t="s">
        <v>37</v>
      </c>
      <c r="C28" s="60">
        <v>35</v>
      </c>
      <c r="D28" s="60">
        <v>2.2999999999999998</v>
      </c>
      <c r="E28" s="60"/>
      <c r="F28" s="60">
        <v>11.7</v>
      </c>
      <c r="G28" s="60">
        <v>214.7</v>
      </c>
      <c r="H28" s="60">
        <v>85.36</v>
      </c>
      <c r="I28" s="60">
        <v>12.35</v>
      </c>
      <c r="J28" s="60">
        <v>16.5</v>
      </c>
      <c r="K28" s="60">
        <v>55.6</v>
      </c>
      <c r="L28" s="60">
        <v>1.37</v>
      </c>
      <c r="M28" s="61"/>
      <c r="N28" s="61">
        <v>0.06</v>
      </c>
      <c r="O28" s="61">
        <v>2.5999999999999999E-2</v>
      </c>
      <c r="P28" s="61">
        <v>0.24</v>
      </c>
      <c r="Q28" s="61"/>
      <c r="R28" s="60">
        <v>61.2</v>
      </c>
    </row>
    <row r="29" spans="1:18" ht="15.75" x14ac:dyDescent="0.25">
      <c r="A29" s="6"/>
      <c r="B29" s="6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1"/>
      <c r="N29" s="61"/>
      <c r="O29" s="61"/>
      <c r="P29" s="61"/>
      <c r="Q29" s="61"/>
      <c r="R29" s="70">
        <v>100</v>
      </c>
    </row>
    <row r="30" spans="1:18" ht="15.75" x14ac:dyDescent="0.25">
      <c r="A30" s="6"/>
      <c r="B30" s="66" t="s">
        <v>38</v>
      </c>
      <c r="C30" s="60">
        <f>SUM(C24:C29)</f>
        <v>540</v>
      </c>
      <c r="D30" s="60">
        <f t="shared" ref="D30:R30" si="1">SUM(D24:D29)</f>
        <v>11.02</v>
      </c>
      <c r="E30" s="60">
        <f t="shared" si="1"/>
        <v>11.62</v>
      </c>
      <c r="F30" s="60">
        <f t="shared" si="1"/>
        <v>49</v>
      </c>
      <c r="G30" s="60">
        <f t="shared" si="1"/>
        <v>531.40000000000009</v>
      </c>
      <c r="H30" s="60">
        <f t="shared" si="1"/>
        <v>938.06</v>
      </c>
      <c r="I30" s="60">
        <f t="shared" si="1"/>
        <v>148.91</v>
      </c>
      <c r="J30" s="60">
        <f t="shared" si="1"/>
        <v>72.599999999999994</v>
      </c>
      <c r="K30" s="60">
        <f t="shared" si="1"/>
        <v>213.58</v>
      </c>
      <c r="L30" s="60">
        <f t="shared" si="1"/>
        <v>4.7200000000000006</v>
      </c>
      <c r="M30" s="60">
        <f t="shared" si="1"/>
        <v>10.88</v>
      </c>
      <c r="N30" s="60">
        <f t="shared" si="1"/>
        <v>0.184</v>
      </c>
      <c r="O30" s="60">
        <f t="shared" si="1"/>
        <v>0.17100000000000001</v>
      </c>
      <c r="P30" s="60">
        <f t="shared" si="1"/>
        <v>3.2549999999999999</v>
      </c>
      <c r="Q30" s="60">
        <f t="shared" si="1"/>
        <v>30.320000000000004</v>
      </c>
      <c r="R30" s="60">
        <f t="shared" si="1"/>
        <v>500.68</v>
      </c>
    </row>
    <row r="31" spans="1:18" ht="15.75" x14ac:dyDescent="0.25">
      <c r="A31" s="6"/>
      <c r="B31" s="6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  <c r="N31" s="61"/>
      <c r="O31" s="61"/>
      <c r="P31" s="61"/>
      <c r="Q31" s="61"/>
      <c r="R31" s="60"/>
    </row>
    <row r="32" spans="1:18" ht="15.75" x14ac:dyDescent="0.25">
      <c r="A32" s="6"/>
      <c r="B32" s="65" t="s">
        <v>39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1"/>
      <c r="N32" s="61"/>
      <c r="O32" s="61"/>
      <c r="P32" s="61"/>
      <c r="Q32" s="61"/>
      <c r="R32" s="60"/>
    </row>
    <row r="33" spans="1:19" ht="15.75" x14ac:dyDescent="0.25">
      <c r="A33" s="6">
        <v>454</v>
      </c>
      <c r="B33" s="59" t="s">
        <v>164</v>
      </c>
      <c r="C33" s="88">
        <v>70</v>
      </c>
      <c r="D33" s="88">
        <v>4.07</v>
      </c>
      <c r="E33" s="88">
        <v>11.36</v>
      </c>
      <c r="F33" s="88">
        <v>32.450000000000003</v>
      </c>
      <c r="G33" s="88">
        <v>164.72</v>
      </c>
      <c r="H33" s="88">
        <v>227.2</v>
      </c>
      <c r="I33" s="88">
        <v>29.46</v>
      </c>
      <c r="J33" s="88">
        <v>24.82</v>
      </c>
      <c r="K33" s="88">
        <v>49.64</v>
      </c>
      <c r="L33" s="88">
        <v>0.99</v>
      </c>
      <c r="M33" s="89">
        <v>468</v>
      </c>
      <c r="N33" s="89">
        <v>9.6000000000000002E-2</v>
      </c>
      <c r="O33" s="89">
        <v>0.13</v>
      </c>
      <c r="P33" s="89">
        <v>0.99</v>
      </c>
      <c r="Q33" s="89">
        <v>1.7000000000000001E-2</v>
      </c>
      <c r="R33" s="88">
        <v>245.92</v>
      </c>
    </row>
    <row r="34" spans="1:19" ht="15.75" x14ac:dyDescent="0.25">
      <c r="A34" s="6"/>
      <c r="B34" s="59" t="s">
        <v>120</v>
      </c>
      <c r="C34" s="60">
        <v>150</v>
      </c>
      <c r="D34" s="60">
        <v>4.5</v>
      </c>
      <c r="E34" s="60">
        <v>6.75</v>
      </c>
      <c r="F34" s="60">
        <v>6.3</v>
      </c>
      <c r="G34" s="60">
        <v>114.9</v>
      </c>
      <c r="H34" s="60">
        <v>42.9</v>
      </c>
      <c r="I34" s="60">
        <v>9.3000000000000007</v>
      </c>
      <c r="J34" s="60">
        <v>9.9</v>
      </c>
      <c r="K34" s="60">
        <v>29.1</v>
      </c>
      <c r="L34" s="60">
        <v>0.62</v>
      </c>
      <c r="M34" s="61">
        <v>40</v>
      </c>
      <c r="N34" s="61">
        <v>0.05</v>
      </c>
      <c r="O34" s="61">
        <v>0.03</v>
      </c>
      <c r="P34" s="61">
        <v>0.49</v>
      </c>
      <c r="Q34" s="61"/>
      <c r="R34" s="60">
        <v>76</v>
      </c>
    </row>
    <row r="35" spans="1:19" ht="15.75" x14ac:dyDescent="0.25">
      <c r="A35" s="6"/>
      <c r="B35" s="6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1"/>
      <c r="N35" s="61"/>
      <c r="O35" s="61"/>
      <c r="P35" s="61"/>
      <c r="Q35" s="61"/>
      <c r="R35" s="60"/>
    </row>
    <row r="36" spans="1:19" ht="15.75" x14ac:dyDescent="0.25">
      <c r="A36" s="6"/>
      <c r="B36" s="66" t="s">
        <v>43</v>
      </c>
      <c r="C36" s="60">
        <f>SUM(C33:C35)</f>
        <v>220</v>
      </c>
      <c r="D36" s="60">
        <f t="shared" ref="D36:R36" si="2">SUM(D33:D35)</f>
        <v>8.57</v>
      </c>
      <c r="E36" s="60">
        <f t="shared" si="2"/>
        <v>18.11</v>
      </c>
      <c r="F36" s="60">
        <f t="shared" si="2"/>
        <v>38.75</v>
      </c>
      <c r="G36" s="60">
        <f t="shared" si="2"/>
        <v>279.62</v>
      </c>
      <c r="H36" s="60">
        <f t="shared" si="2"/>
        <v>270.09999999999997</v>
      </c>
      <c r="I36" s="60">
        <f t="shared" si="2"/>
        <v>38.760000000000005</v>
      </c>
      <c r="J36" s="60">
        <f t="shared" si="2"/>
        <v>34.72</v>
      </c>
      <c r="K36" s="60">
        <f t="shared" si="2"/>
        <v>78.740000000000009</v>
      </c>
      <c r="L36" s="60">
        <f t="shared" si="2"/>
        <v>1.6099999999999999</v>
      </c>
      <c r="M36" s="60">
        <f t="shared" si="2"/>
        <v>508</v>
      </c>
      <c r="N36" s="60">
        <f t="shared" si="2"/>
        <v>0.14600000000000002</v>
      </c>
      <c r="O36" s="60">
        <f t="shared" si="2"/>
        <v>0.16</v>
      </c>
      <c r="P36" s="60">
        <f t="shared" si="2"/>
        <v>1.48</v>
      </c>
      <c r="Q36" s="60">
        <f t="shared" si="2"/>
        <v>1.7000000000000001E-2</v>
      </c>
      <c r="R36" s="60">
        <f t="shared" si="2"/>
        <v>321.91999999999996</v>
      </c>
    </row>
    <row r="37" spans="1:19" ht="15.75" x14ac:dyDescent="0.25">
      <c r="A37" s="6"/>
      <c r="B37" s="6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1"/>
      <c r="N37" s="61"/>
      <c r="O37" s="61"/>
      <c r="P37" s="61"/>
      <c r="Q37" s="61"/>
      <c r="R37" s="60"/>
    </row>
    <row r="38" spans="1:19" ht="15.75" x14ac:dyDescent="0.25">
      <c r="A38" s="6"/>
      <c r="B38" s="6" t="s">
        <v>44</v>
      </c>
      <c r="C38" s="71">
        <f>SUM(C21,C30,C36)</f>
        <v>1193</v>
      </c>
      <c r="D38" s="71">
        <f t="shared" ref="D38:R38" si="3">SUM(D21,D30,D36)</f>
        <v>30.95</v>
      </c>
      <c r="E38" s="71">
        <f t="shared" si="3"/>
        <v>43.809999999999995</v>
      </c>
      <c r="F38" s="71">
        <f t="shared" si="3"/>
        <v>127.57</v>
      </c>
      <c r="G38" s="71">
        <f t="shared" si="3"/>
        <v>1093.27</v>
      </c>
      <c r="H38" s="71">
        <f t="shared" si="3"/>
        <v>1528.9899999999998</v>
      </c>
      <c r="I38" s="71">
        <f t="shared" si="3"/>
        <v>479.53</v>
      </c>
      <c r="J38" s="71">
        <f t="shared" si="3"/>
        <v>146.44999999999999</v>
      </c>
      <c r="K38" s="71">
        <f t="shared" si="3"/>
        <v>525.1</v>
      </c>
      <c r="L38" s="71">
        <f t="shared" si="3"/>
        <v>7.7149999999999999</v>
      </c>
      <c r="M38" s="71">
        <f t="shared" si="3"/>
        <v>598.91999999999996</v>
      </c>
      <c r="N38" s="71">
        <f t="shared" si="3"/>
        <v>0.61899999999999999</v>
      </c>
      <c r="O38" s="71">
        <f t="shared" si="3"/>
        <v>0.55300000000000005</v>
      </c>
      <c r="P38" s="71">
        <f t="shared" si="3"/>
        <v>5.3040000000000003</v>
      </c>
      <c r="Q38" s="71">
        <f t="shared" si="3"/>
        <v>32.046000000000006</v>
      </c>
      <c r="R38" s="71">
        <f t="shared" si="3"/>
        <v>1251.01</v>
      </c>
    </row>
    <row r="39" spans="1:19" ht="18" customHeight="1" x14ac:dyDescent="0.25">
      <c r="A39" s="56">
        <v>10</v>
      </c>
      <c r="B39" s="57" t="s">
        <v>112</v>
      </c>
      <c r="C39" s="57"/>
      <c r="D39" s="108" t="s">
        <v>60</v>
      </c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53"/>
    </row>
    <row r="40" spans="1:19" ht="18" x14ac:dyDescent="0.25">
      <c r="B40" s="57" t="s">
        <v>121</v>
      </c>
      <c r="C40" s="55" t="s">
        <v>3</v>
      </c>
      <c r="D40" s="55"/>
      <c r="E40" s="55"/>
      <c r="F40" s="55"/>
      <c r="G40" s="54"/>
      <c r="H40" s="54"/>
      <c r="I40" s="54"/>
      <c r="J40" s="35"/>
      <c r="K40" s="35"/>
      <c r="L40" s="35"/>
      <c r="M40" s="35"/>
      <c r="N40" s="35"/>
      <c r="O40" s="53"/>
      <c r="P40" s="54"/>
      <c r="Q40" s="54"/>
      <c r="R40" s="54"/>
      <c r="S40" s="54"/>
    </row>
    <row r="41" spans="1:19" ht="18" x14ac:dyDescent="0.25">
      <c r="B41" s="57" t="s">
        <v>166</v>
      </c>
      <c r="C41" s="57"/>
      <c r="D41" s="5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1:19" ht="18" customHeight="1" x14ac:dyDescent="0.25">
      <c r="B42" s="57" t="s">
        <v>78</v>
      </c>
      <c r="C42" s="57"/>
      <c r="D42" s="55" t="s">
        <v>58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3"/>
    </row>
    <row r="43" spans="1:19" ht="15" customHeight="1" x14ac:dyDescent="0.25"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</row>
    <row r="44" spans="1:19" x14ac:dyDescent="0.25">
      <c r="A44" s="37" t="s">
        <v>4</v>
      </c>
      <c r="B44" s="37" t="s">
        <v>45</v>
      </c>
      <c r="C44" s="38" t="s">
        <v>6</v>
      </c>
      <c r="D44" s="38" t="s">
        <v>7</v>
      </c>
      <c r="E44" s="38" t="s">
        <v>8</v>
      </c>
      <c r="F44" s="42" t="s">
        <v>9</v>
      </c>
      <c r="G44" s="39" t="s">
        <v>10</v>
      </c>
      <c r="H44" s="39"/>
      <c r="I44" s="39"/>
      <c r="J44" s="39"/>
      <c r="K44" s="39"/>
      <c r="L44" s="39"/>
      <c r="M44" s="39" t="s">
        <v>11</v>
      </c>
      <c r="N44" s="39"/>
      <c r="O44" s="39"/>
      <c r="P44" s="39"/>
      <c r="Q44" s="39"/>
      <c r="R44" s="44" t="s">
        <v>12</v>
      </c>
    </row>
    <row r="45" spans="1:19" ht="92.25" customHeight="1" x14ac:dyDescent="0.25">
      <c r="A45" s="37"/>
      <c r="B45" s="37"/>
      <c r="C45" s="39"/>
      <c r="D45" s="39"/>
      <c r="E45" s="39"/>
      <c r="F45" s="43"/>
      <c r="G45" s="34" t="s">
        <v>13</v>
      </c>
      <c r="H45" s="34" t="s">
        <v>14</v>
      </c>
      <c r="I45" s="34" t="s">
        <v>15</v>
      </c>
      <c r="J45" s="34" t="s">
        <v>16</v>
      </c>
      <c r="K45" s="34" t="s">
        <v>17</v>
      </c>
      <c r="L45" s="34" t="s">
        <v>18</v>
      </c>
      <c r="M45" s="34" t="s">
        <v>19</v>
      </c>
      <c r="N45" s="34" t="s">
        <v>20</v>
      </c>
      <c r="O45" s="34" t="s">
        <v>21</v>
      </c>
      <c r="P45" s="34" t="s">
        <v>22</v>
      </c>
      <c r="Q45" s="34" t="s">
        <v>23</v>
      </c>
      <c r="R45" s="44"/>
    </row>
    <row r="46" spans="1:19" x14ac:dyDescent="0.25">
      <c r="A46" s="5">
        <v>1</v>
      </c>
      <c r="B46" s="5">
        <v>2</v>
      </c>
      <c r="C46" s="5">
        <v>3</v>
      </c>
      <c r="D46" s="5">
        <v>4</v>
      </c>
      <c r="E46" s="5">
        <v>5</v>
      </c>
      <c r="F46" s="5">
        <v>6</v>
      </c>
      <c r="G46" s="5">
        <v>7</v>
      </c>
      <c r="H46" s="5">
        <v>8</v>
      </c>
      <c r="I46" s="5">
        <v>9</v>
      </c>
      <c r="J46" s="5">
        <v>10</v>
      </c>
      <c r="K46" s="5">
        <v>11</v>
      </c>
      <c r="L46" s="5">
        <v>12</v>
      </c>
      <c r="M46" s="5">
        <v>13</v>
      </c>
      <c r="N46" s="5">
        <v>14</v>
      </c>
      <c r="O46" s="5">
        <v>15</v>
      </c>
      <c r="P46" s="5">
        <v>16</v>
      </c>
      <c r="Q46" s="5">
        <v>17</v>
      </c>
      <c r="R46" s="5">
        <v>18</v>
      </c>
    </row>
    <row r="47" spans="1:19" ht="15.75" x14ac:dyDescent="0.25">
      <c r="A47" s="6"/>
      <c r="B47" s="36" t="s">
        <v>159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9" ht="15.75" x14ac:dyDescent="0.25">
      <c r="A48" s="6"/>
      <c r="B48" s="36" t="s">
        <v>25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ht="15.75" x14ac:dyDescent="0.25">
      <c r="A49" s="6">
        <v>93</v>
      </c>
      <c r="B49" s="59" t="s">
        <v>160</v>
      </c>
      <c r="C49" s="60">
        <v>200</v>
      </c>
      <c r="D49" s="60">
        <v>5.6</v>
      </c>
      <c r="E49" s="60">
        <v>5.21</v>
      </c>
      <c r="F49" s="60">
        <v>18.809999999999999</v>
      </c>
      <c r="G49" s="60">
        <v>117.4</v>
      </c>
      <c r="H49" s="60">
        <v>233.4</v>
      </c>
      <c r="I49" s="60">
        <v>161.6</v>
      </c>
      <c r="J49" s="60">
        <v>24</v>
      </c>
      <c r="K49" s="71">
        <v>137.80000000000001</v>
      </c>
      <c r="L49" s="60">
        <v>0.5</v>
      </c>
      <c r="M49" s="61">
        <v>30.6</v>
      </c>
      <c r="N49" s="61">
        <v>0.3</v>
      </c>
      <c r="O49" s="61">
        <v>0.08</v>
      </c>
      <c r="P49" s="61">
        <v>0.2</v>
      </c>
      <c r="Q49" s="61">
        <v>0.91</v>
      </c>
      <c r="R49" s="60">
        <v>145.19999999999999</v>
      </c>
    </row>
    <row r="50" spans="1:18" ht="15.75" x14ac:dyDescent="0.25">
      <c r="A50" s="6">
        <v>397</v>
      </c>
      <c r="B50" s="62" t="s">
        <v>41</v>
      </c>
      <c r="C50" s="60">
        <v>200</v>
      </c>
      <c r="D50" s="60">
        <v>3.67</v>
      </c>
      <c r="E50" s="60">
        <v>3.19</v>
      </c>
      <c r="F50" s="60">
        <v>15.82</v>
      </c>
      <c r="G50" s="60">
        <v>47</v>
      </c>
      <c r="H50" s="60">
        <v>137.12</v>
      </c>
      <c r="I50" s="60">
        <v>117.87</v>
      </c>
      <c r="J50" s="60">
        <v>13.12</v>
      </c>
      <c r="K50" s="60">
        <v>84.37</v>
      </c>
      <c r="L50" s="60">
        <v>0.12</v>
      </c>
      <c r="M50" s="60">
        <v>18.850000000000001</v>
      </c>
      <c r="N50" s="61">
        <v>3.6999999999999998E-2</v>
      </c>
      <c r="O50" s="61">
        <v>0.14099999999999999</v>
      </c>
      <c r="P50" s="61">
        <v>9.2999999999999999E-2</v>
      </c>
      <c r="Q50" s="61">
        <v>1.22</v>
      </c>
      <c r="R50" s="60">
        <v>122.3</v>
      </c>
    </row>
    <row r="51" spans="1:18" ht="15.75" x14ac:dyDescent="0.25">
      <c r="A51" s="6">
        <v>1</v>
      </c>
      <c r="B51" s="59" t="s">
        <v>55</v>
      </c>
      <c r="C51" s="60">
        <v>38</v>
      </c>
      <c r="D51" s="60">
        <v>2.4500000000000002</v>
      </c>
      <c r="E51" s="60">
        <v>7.55</v>
      </c>
      <c r="F51" s="60">
        <v>14.62</v>
      </c>
      <c r="G51" s="60">
        <v>114.9</v>
      </c>
      <c r="H51" s="60">
        <v>42.9</v>
      </c>
      <c r="I51" s="60">
        <v>9.3000000000000007</v>
      </c>
      <c r="J51" s="60">
        <v>9.9</v>
      </c>
      <c r="K51" s="60">
        <v>29.1</v>
      </c>
      <c r="L51" s="60">
        <v>0.62</v>
      </c>
      <c r="M51" s="61">
        <v>40</v>
      </c>
      <c r="N51" s="61">
        <v>0.05</v>
      </c>
      <c r="O51" s="61">
        <v>0.03</v>
      </c>
      <c r="P51" s="61">
        <v>0.49</v>
      </c>
      <c r="Q51" s="61"/>
      <c r="R51" s="60">
        <v>136</v>
      </c>
    </row>
    <row r="52" spans="1:18" ht="15.75" x14ac:dyDescent="0.25">
      <c r="A52" s="6"/>
      <c r="B52" s="59" t="s">
        <v>26</v>
      </c>
      <c r="C52" s="60">
        <v>30</v>
      </c>
      <c r="D52" s="60"/>
      <c r="E52" s="60"/>
      <c r="F52" s="60"/>
      <c r="G52" s="60"/>
      <c r="H52" s="60"/>
      <c r="I52" s="60"/>
      <c r="J52" s="60"/>
      <c r="K52" s="60"/>
      <c r="L52" s="60"/>
      <c r="M52" s="61"/>
      <c r="N52" s="61"/>
      <c r="O52" s="61"/>
      <c r="P52" s="61"/>
      <c r="Q52" s="61"/>
      <c r="R52" s="60"/>
    </row>
    <row r="53" spans="1:18" ht="15.75" x14ac:dyDescent="0.25">
      <c r="A53" s="6"/>
      <c r="B53" s="59" t="s">
        <v>27</v>
      </c>
      <c r="C53" s="60">
        <v>8</v>
      </c>
      <c r="D53" s="60"/>
      <c r="E53" s="60"/>
      <c r="F53" s="60"/>
      <c r="G53" s="60"/>
      <c r="H53" s="60"/>
      <c r="I53" s="60"/>
      <c r="J53" s="60"/>
      <c r="K53" s="60"/>
      <c r="L53" s="60"/>
      <c r="M53" s="61"/>
      <c r="N53" s="61"/>
      <c r="O53" s="61"/>
      <c r="P53" s="61"/>
      <c r="Q53" s="61"/>
      <c r="R53" s="60"/>
    </row>
    <row r="54" spans="1:18" ht="15.75" x14ac:dyDescent="0.25">
      <c r="A54" s="6">
        <v>7</v>
      </c>
      <c r="B54" s="59" t="s">
        <v>28</v>
      </c>
      <c r="C54" s="60">
        <v>10</v>
      </c>
      <c r="D54" s="60">
        <v>2.63</v>
      </c>
      <c r="E54" s="60">
        <v>2.66</v>
      </c>
      <c r="F54" s="60"/>
      <c r="G54" s="60">
        <v>110</v>
      </c>
      <c r="H54" s="60">
        <v>10</v>
      </c>
      <c r="I54" s="60">
        <v>100</v>
      </c>
      <c r="J54" s="60">
        <v>5.5</v>
      </c>
      <c r="K54" s="60">
        <v>60</v>
      </c>
      <c r="L54" s="60">
        <v>7.0000000000000007E-2</v>
      </c>
      <c r="M54" s="61">
        <v>21</v>
      </c>
      <c r="N54" s="61">
        <v>0</v>
      </c>
      <c r="O54" s="61">
        <v>0.04</v>
      </c>
      <c r="P54" s="61">
        <v>0.02</v>
      </c>
      <c r="Q54" s="61">
        <v>7.0000000000000007E-2</v>
      </c>
      <c r="R54" s="60">
        <v>34</v>
      </c>
    </row>
    <row r="55" spans="1:18" ht="15.75" x14ac:dyDescent="0.25">
      <c r="A55" s="6"/>
      <c r="B55" s="65" t="s">
        <v>30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1"/>
      <c r="N55" s="61"/>
      <c r="O55" s="61"/>
      <c r="P55" s="61"/>
      <c r="Q55" s="61"/>
      <c r="R55" s="60"/>
    </row>
    <row r="56" spans="1:18" ht="15.75" x14ac:dyDescent="0.25">
      <c r="A56" s="6"/>
      <c r="B56" s="6" t="s">
        <v>67</v>
      </c>
      <c r="C56" s="60">
        <v>100</v>
      </c>
      <c r="D56" s="60"/>
      <c r="E56" s="60"/>
      <c r="F56" s="60">
        <v>13</v>
      </c>
      <c r="G56" s="60"/>
      <c r="H56" s="60"/>
      <c r="I56" s="60"/>
      <c r="J56" s="60"/>
      <c r="K56" s="60"/>
      <c r="L56" s="60"/>
      <c r="M56" s="61"/>
      <c r="N56" s="61"/>
      <c r="O56" s="61"/>
      <c r="P56" s="61"/>
      <c r="Q56" s="61"/>
      <c r="R56" s="60">
        <v>90</v>
      </c>
    </row>
    <row r="57" spans="1:18" ht="15.75" x14ac:dyDescent="0.25">
      <c r="A57" s="6"/>
      <c r="B57" s="6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1"/>
      <c r="N57" s="61"/>
      <c r="O57" s="61"/>
      <c r="P57" s="61"/>
      <c r="Q57" s="61"/>
      <c r="R57" s="60"/>
    </row>
    <row r="58" spans="1:18" ht="15.75" x14ac:dyDescent="0.25">
      <c r="A58" s="6"/>
      <c r="B58" s="66" t="s">
        <v>31</v>
      </c>
      <c r="C58" s="60">
        <f>SUM(C49:C51)+C54+C56</f>
        <v>548</v>
      </c>
      <c r="D58" s="60">
        <f>SUM(D49:D57)</f>
        <v>14.349999999999998</v>
      </c>
      <c r="E58" s="60">
        <f t="shared" ref="E58:R58" si="4">SUM(E49:E57)</f>
        <v>18.61</v>
      </c>
      <c r="F58" s="60">
        <f t="shared" si="4"/>
        <v>62.249999999999993</v>
      </c>
      <c r="G58" s="60">
        <f t="shared" si="4"/>
        <v>389.3</v>
      </c>
      <c r="H58" s="60">
        <f t="shared" si="4"/>
        <v>423.41999999999996</v>
      </c>
      <c r="I58" s="60">
        <f t="shared" si="4"/>
        <v>388.77000000000004</v>
      </c>
      <c r="J58" s="60">
        <f t="shared" si="4"/>
        <v>52.519999999999996</v>
      </c>
      <c r="K58" s="60">
        <f t="shared" si="4"/>
        <v>311.27</v>
      </c>
      <c r="L58" s="60">
        <f t="shared" si="4"/>
        <v>1.31</v>
      </c>
      <c r="M58" s="60">
        <f t="shared" si="4"/>
        <v>110.45</v>
      </c>
      <c r="N58" s="60">
        <f t="shared" si="4"/>
        <v>0.38699999999999996</v>
      </c>
      <c r="O58" s="60">
        <f t="shared" si="4"/>
        <v>0.29099999999999998</v>
      </c>
      <c r="P58" s="60">
        <f t="shared" si="4"/>
        <v>0.80300000000000005</v>
      </c>
      <c r="Q58" s="60">
        <f t="shared" si="4"/>
        <v>2.1999999999999997</v>
      </c>
      <c r="R58" s="60">
        <f t="shared" si="4"/>
        <v>527.5</v>
      </c>
    </row>
    <row r="59" spans="1:18" ht="15.75" x14ac:dyDescent="0.25">
      <c r="A59" s="6"/>
      <c r="B59" s="6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1"/>
      <c r="N59" s="61"/>
      <c r="O59" s="61"/>
      <c r="P59" s="61"/>
      <c r="Q59" s="61"/>
      <c r="R59" s="60"/>
    </row>
    <row r="60" spans="1:18" ht="15.75" x14ac:dyDescent="0.25">
      <c r="A60" s="6"/>
      <c r="B60" s="36" t="s">
        <v>32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1"/>
      <c r="N60" s="61"/>
      <c r="O60" s="61"/>
      <c r="P60" s="61"/>
      <c r="Q60" s="61"/>
      <c r="R60" s="60"/>
    </row>
    <row r="61" spans="1:18" ht="15.75" x14ac:dyDescent="0.25">
      <c r="A61" s="59">
        <v>14</v>
      </c>
      <c r="B61" s="59" t="s">
        <v>165</v>
      </c>
      <c r="C61" s="67">
        <v>50</v>
      </c>
      <c r="D61" s="67">
        <v>0.33</v>
      </c>
      <c r="E61" s="67">
        <v>1.54</v>
      </c>
      <c r="F61" s="67">
        <v>3.45</v>
      </c>
      <c r="G61" s="67">
        <v>11.33</v>
      </c>
      <c r="H61" s="67">
        <v>78.78</v>
      </c>
      <c r="I61" s="67">
        <v>8.7799999999999994</v>
      </c>
      <c r="J61" s="67">
        <v>5.15</v>
      </c>
      <c r="K61" s="67">
        <v>22.2</v>
      </c>
      <c r="L61" s="67">
        <v>0.47</v>
      </c>
      <c r="M61" s="68"/>
      <c r="N61" s="68">
        <v>0.02</v>
      </c>
      <c r="O61" s="68">
        <v>1.9E-2</v>
      </c>
      <c r="P61" s="68">
        <v>0.36</v>
      </c>
      <c r="Q61" s="68">
        <v>2.81</v>
      </c>
      <c r="R61" s="67">
        <v>29.3</v>
      </c>
    </row>
    <row r="62" spans="1:18" ht="15.75" x14ac:dyDescent="0.25">
      <c r="A62" s="6">
        <v>85</v>
      </c>
      <c r="B62" s="59" t="s">
        <v>162</v>
      </c>
      <c r="C62" s="88">
        <v>250</v>
      </c>
      <c r="D62" s="88">
        <v>1.97</v>
      </c>
      <c r="E62" s="88">
        <v>2.73</v>
      </c>
      <c r="F62" s="88">
        <v>14.58</v>
      </c>
      <c r="G62" s="88">
        <v>103.5</v>
      </c>
      <c r="H62" s="88">
        <v>468.5</v>
      </c>
      <c r="I62" s="88">
        <v>23.05</v>
      </c>
      <c r="J62" s="88">
        <v>25</v>
      </c>
      <c r="K62" s="88">
        <v>62.55</v>
      </c>
      <c r="L62" s="88">
        <v>0.88</v>
      </c>
      <c r="M62" s="89"/>
      <c r="N62" s="89">
        <v>0.09</v>
      </c>
      <c r="O62" s="89">
        <v>5.7000000000000002E-2</v>
      </c>
      <c r="P62" s="89">
        <v>1.05</v>
      </c>
      <c r="Q62" s="89">
        <v>8.25</v>
      </c>
      <c r="R62" s="88">
        <v>109.64</v>
      </c>
    </row>
    <row r="63" spans="1:18" ht="15.75" x14ac:dyDescent="0.25">
      <c r="A63" s="109">
        <v>301.13200000000001</v>
      </c>
      <c r="B63" s="59" t="s">
        <v>163</v>
      </c>
      <c r="C63" s="60">
        <v>200</v>
      </c>
      <c r="D63" s="60">
        <v>8.16</v>
      </c>
      <c r="E63" s="60">
        <v>10.23</v>
      </c>
      <c r="F63" s="60">
        <v>5.19</v>
      </c>
      <c r="G63" s="60">
        <v>284</v>
      </c>
      <c r="H63" s="60">
        <v>544</v>
      </c>
      <c r="I63" s="60">
        <v>105.6</v>
      </c>
      <c r="J63" s="60">
        <v>37</v>
      </c>
      <c r="K63" s="60">
        <v>102</v>
      </c>
      <c r="L63" s="60">
        <v>1.68</v>
      </c>
      <c r="M63" s="61">
        <v>12.8</v>
      </c>
      <c r="N63" s="61">
        <v>5.8000000000000003E-2</v>
      </c>
      <c r="O63" s="61">
        <v>0.104</v>
      </c>
      <c r="P63" s="61">
        <v>2.27</v>
      </c>
      <c r="Q63" s="61">
        <v>26.196000000000002</v>
      </c>
      <c r="R63" s="60">
        <v>192.4</v>
      </c>
    </row>
    <row r="64" spans="1:18" ht="15.75" x14ac:dyDescent="0.25">
      <c r="A64" s="6">
        <v>376</v>
      </c>
      <c r="B64" s="62" t="s">
        <v>36</v>
      </c>
      <c r="C64" s="60">
        <v>200</v>
      </c>
      <c r="D64" s="60">
        <v>0.44</v>
      </c>
      <c r="E64" s="60"/>
      <c r="F64" s="60">
        <v>27.6</v>
      </c>
      <c r="G64" s="60">
        <v>2.5</v>
      </c>
      <c r="H64" s="60">
        <v>56.4</v>
      </c>
      <c r="I64" s="60">
        <v>31.8</v>
      </c>
      <c r="J64" s="60">
        <v>6</v>
      </c>
      <c r="K64" s="60">
        <v>15.4</v>
      </c>
      <c r="L64" s="60">
        <v>1.25</v>
      </c>
      <c r="M64" s="61"/>
      <c r="N64" s="61">
        <v>2E-3</v>
      </c>
      <c r="O64" s="61">
        <v>6.0000000000000001E-3</v>
      </c>
      <c r="P64" s="61">
        <v>0.14000000000000001</v>
      </c>
      <c r="Q64" s="61">
        <v>0.4</v>
      </c>
      <c r="R64" s="60">
        <v>113</v>
      </c>
    </row>
    <row r="65" spans="1:18" ht="15.75" x14ac:dyDescent="0.25">
      <c r="A65" s="6">
        <v>1</v>
      </c>
      <c r="B65" s="62" t="s">
        <v>37</v>
      </c>
      <c r="C65" s="60">
        <v>40</v>
      </c>
      <c r="D65" s="60">
        <v>2.64</v>
      </c>
      <c r="E65" s="60"/>
      <c r="F65" s="60">
        <v>13.36</v>
      </c>
      <c r="G65" s="60">
        <v>244</v>
      </c>
      <c r="H65" s="60">
        <v>97</v>
      </c>
      <c r="I65" s="60">
        <v>14</v>
      </c>
      <c r="J65" s="60">
        <v>18.8</v>
      </c>
      <c r="K65" s="60">
        <v>63.2</v>
      </c>
      <c r="L65" s="60">
        <v>1.56</v>
      </c>
      <c r="M65" s="61"/>
      <c r="N65" s="61">
        <v>7.0000000000000007E-2</v>
      </c>
      <c r="O65" s="61">
        <v>3.2000000000000001E-2</v>
      </c>
      <c r="P65" s="61">
        <v>0.28000000000000003</v>
      </c>
      <c r="Q65" s="61"/>
      <c r="R65" s="60">
        <v>69.599999999999994</v>
      </c>
    </row>
    <row r="66" spans="1:18" ht="15.75" x14ac:dyDescent="0.25">
      <c r="A66" s="6"/>
      <c r="B66" s="6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1"/>
      <c r="N66" s="61"/>
      <c r="O66" s="61"/>
      <c r="P66" s="61"/>
      <c r="Q66" s="61"/>
      <c r="R66" s="60"/>
    </row>
    <row r="67" spans="1:18" ht="15.75" x14ac:dyDescent="0.25">
      <c r="A67" s="6"/>
      <c r="B67" s="66" t="s">
        <v>38</v>
      </c>
      <c r="C67" s="60">
        <f t="shared" ref="C67:R67" si="5">SUM(C61:C66)</f>
        <v>740</v>
      </c>
      <c r="D67" s="60">
        <f t="shared" si="5"/>
        <v>13.540000000000001</v>
      </c>
      <c r="E67" s="60">
        <f t="shared" si="5"/>
        <v>14.5</v>
      </c>
      <c r="F67" s="60">
        <f t="shared" si="5"/>
        <v>64.180000000000007</v>
      </c>
      <c r="G67" s="60">
        <f t="shared" si="5"/>
        <v>645.32999999999993</v>
      </c>
      <c r="H67" s="60">
        <f t="shared" si="5"/>
        <v>1244.68</v>
      </c>
      <c r="I67" s="60">
        <f t="shared" si="5"/>
        <v>183.23000000000002</v>
      </c>
      <c r="J67" s="60">
        <f t="shared" si="5"/>
        <v>91.95</v>
      </c>
      <c r="K67" s="60">
        <f t="shared" si="5"/>
        <v>265.35000000000002</v>
      </c>
      <c r="L67" s="60">
        <f t="shared" si="5"/>
        <v>5.84</v>
      </c>
      <c r="M67" s="60">
        <f t="shared" si="5"/>
        <v>12.8</v>
      </c>
      <c r="N67" s="60">
        <f t="shared" si="5"/>
        <v>0.24000000000000002</v>
      </c>
      <c r="O67" s="60">
        <f t="shared" si="5"/>
        <v>0.218</v>
      </c>
      <c r="P67" s="60">
        <f t="shared" si="5"/>
        <v>4.1000000000000005</v>
      </c>
      <c r="Q67" s="60">
        <f t="shared" si="5"/>
        <v>37.655999999999999</v>
      </c>
      <c r="R67" s="60">
        <f t="shared" si="5"/>
        <v>513.94000000000005</v>
      </c>
    </row>
    <row r="68" spans="1:18" ht="15.75" x14ac:dyDescent="0.25">
      <c r="A68" s="6"/>
      <c r="B68" s="6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1"/>
      <c r="N68" s="61"/>
      <c r="O68" s="61"/>
      <c r="P68" s="61"/>
      <c r="Q68" s="61"/>
      <c r="R68" s="60"/>
    </row>
    <row r="69" spans="1:18" ht="15.75" x14ac:dyDescent="0.25">
      <c r="A69" s="6"/>
      <c r="B69" s="65" t="s">
        <v>39</v>
      </c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1"/>
      <c r="N69" s="61"/>
      <c r="O69" s="61"/>
      <c r="P69" s="61"/>
      <c r="Q69" s="61"/>
      <c r="R69" s="60"/>
    </row>
    <row r="70" spans="1:18" ht="15.75" x14ac:dyDescent="0.25">
      <c r="A70" s="6">
        <v>454</v>
      </c>
      <c r="B70" s="59" t="s">
        <v>164</v>
      </c>
      <c r="C70" s="88">
        <v>90</v>
      </c>
      <c r="D70" s="88">
        <v>5.09</v>
      </c>
      <c r="E70" s="88">
        <v>14.2</v>
      </c>
      <c r="F70" s="88">
        <v>40.57</v>
      </c>
      <c r="G70" s="88">
        <v>205.9</v>
      </c>
      <c r="H70" s="88">
        <v>284</v>
      </c>
      <c r="I70" s="88">
        <v>36.83</v>
      </c>
      <c r="J70" s="88">
        <v>31.03</v>
      </c>
      <c r="K70" s="88">
        <v>62.06</v>
      </c>
      <c r="L70" s="88">
        <v>1.24</v>
      </c>
      <c r="M70" s="89">
        <v>585</v>
      </c>
      <c r="N70" s="89">
        <v>0.126</v>
      </c>
      <c r="O70" s="89">
        <v>0.17399999999999999</v>
      </c>
      <c r="P70" s="89">
        <v>1.24</v>
      </c>
      <c r="Q70" s="89">
        <v>2.1999999999999999E-2</v>
      </c>
      <c r="R70" s="88">
        <v>307.39999999999998</v>
      </c>
    </row>
    <row r="71" spans="1:18" ht="15.75" x14ac:dyDescent="0.25">
      <c r="A71" s="6"/>
      <c r="B71" s="59" t="s">
        <v>120</v>
      </c>
      <c r="C71" s="60">
        <v>200</v>
      </c>
      <c r="D71" s="60">
        <v>6</v>
      </c>
      <c r="E71" s="60">
        <v>5</v>
      </c>
      <c r="F71" s="60">
        <v>8.4</v>
      </c>
      <c r="G71" s="60">
        <v>114.9</v>
      </c>
      <c r="H71" s="60">
        <v>42.9</v>
      </c>
      <c r="I71" s="60">
        <v>9.3000000000000007</v>
      </c>
      <c r="J71" s="60">
        <v>9.9</v>
      </c>
      <c r="K71" s="60">
        <v>29.1</v>
      </c>
      <c r="L71" s="60">
        <v>0.62</v>
      </c>
      <c r="M71" s="61">
        <v>40</v>
      </c>
      <c r="N71" s="61">
        <v>0.05</v>
      </c>
      <c r="O71" s="61">
        <v>0.03</v>
      </c>
      <c r="P71" s="61">
        <v>0.49</v>
      </c>
      <c r="Q71" s="61"/>
      <c r="R71" s="60">
        <v>102</v>
      </c>
    </row>
    <row r="72" spans="1:18" ht="15.75" x14ac:dyDescent="0.25">
      <c r="A72" s="6"/>
      <c r="B72" s="6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1"/>
      <c r="N72" s="61"/>
      <c r="O72" s="61"/>
      <c r="P72" s="61"/>
      <c r="Q72" s="61"/>
      <c r="R72" s="60"/>
    </row>
    <row r="73" spans="1:18" ht="15.75" x14ac:dyDescent="0.25">
      <c r="A73" s="6"/>
      <c r="B73" s="66" t="s">
        <v>43</v>
      </c>
      <c r="C73" s="60">
        <f>SUM(C70:C71)</f>
        <v>290</v>
      </c>
      <c r="D73" s="60">
        <f t="shared" ref="D73:R73" si="6">SUM(D70:D71)</f>
        <v>11.09</v>
      </c>
      <c r="E73" s="60">
        <f t="shared" si="6"/>
        <v>19.2</v>
      </c>
      <c r="F73" s="60">
        <f t="shared" si="6"/>
        <v>48.97</v>
      </c>
      <c r="G73" s="60">
        <f t="shared" si="6"/>
        <v>320.8</v>
      </c>
      <c r="H73" s="60">
        <f t="shared" si="6"/>
        <v>326.89999999999998</v>
      </c>
      <c r="I73" s="60">
        <f t="shared" si="6"/>
        <v>46.129999999999995</v>
      </c>
      <c r="J73" s="60">
        <f t="shared" si="6"/>
        <v>40.93</v>
      </c>
      <c r="K73" s="60">
        <f t="shared" si="6"/>
        <v>91.16</v>
      </c>
      <c r="L73" s="60">
        <f t="shared" si="6"/>
        <v>1.8599999999999999</v>
      </c>
      <c r="M73" s="60">
        <f t="shared" si="6"/>
        <v>625</v>
      </c>
      <c r="N73" s="60">
        <f t="shared" si="6"/>
        <v>0.17599999999999999</v>
      </c>
      <c r="O73" s="60">
        <f t="shared" si="6"/>
        <v>0.20399999999999999</v>
      </c>
      <c r="P73" s="60">
        <f t="shared" si="6"/>
        <v>1.73</v>
      </c>
      <c r="Q73" s="60">
        <f t="shared" si="6"/>
        <v>2.1999999999999999E-2</v>
      </c>
      <c r="R73" s="60">
        <f t="shared" si="6"/>
        <v>409.4</v>
      </c>
    </row>
    <row r="74" spans="1:18" ht="15.75" x14ac:dyDescent="0.25">
      <c r="A74" s="6"/>
      <c r="B74" s="66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</row>
    <row r="75" spans="1:18" ht="15.75" x14ac:dyDescent="0.25">
      <c r="A75" s="6"/>
      <c r="B75" s="6" t="s">
        <v>44</v>
      </c>
      <c r="C75" s="71">
        <f t="shared" ref="C75:R75" si="7">SUM(C58,C67,C73)</f>
        <v>1578</v>
      </c>
      <c r="D75" s="71">
        <f t="shared" si="7"/>
        <v>38.980000000000004</v>
      </c>
      <c r="E75" s="71">
        <f t="shared" si="7"/>
        <v>52.31</v>
      </c>
      <c r="F75" s="71">
        <f t="shared" si="7"/>
        <v>175.4</v>
      </c>
      <c r="G75" s="71">
        <f t="shared" si="7"/>
        <v>1355.4299999999998</v>
      </c>
      <c r="H75" s="71">
        <f t="shared" si="7"/>
        <v>1995</v>
      </c>
      <c r="I75" s="71">
        <f t="shared" si="7"/>
        <v>618.13</v>
      </c>
      <c r="J75" s="71">
        <f t="shared" si="7"/>
        <v>185.4</v>
      </c>
      <c r="K75" s="71">
        <f t="shared" si="7"/>
        <v>667.78</v>
      </c>
      <c r="L75" s="71">
        <f t="shared" si="7"/>
        <v>9.01</v>
      </c>
      <c r="M75" s="71">
        <f t="shared" si="7"/>
        <v>748.25</v>
      </c>
      <c r="N75" s="71">
        <f t="shared" si="7"/>
        <v>0.80299999999999994</v>
      </c>
      <c r="O75" s="71">
        <f t="shared" si="7"/>
        <v>0.71299999999999997</v>
      </c>
      <c r="P75" s="71">
        <f t="shared" si="7"/>
        <v>6.6330000000000009</v>
      </c>
      <c r="Q75" s="71">
        <f t="shared" si="7"/>
        <v>39.878</v>
      </c>
      <c r="R75" s="71">
        <f t="shared" si="7"/>
        <v>1450.8400000000001</v>
      </c>
    </row>
  </sheetData>
  <mergeCells count="24">
    <mergeCell ref="F44:F45"/>
    <mergeCell ref="G44:L44"/>
    <mergeCell ref="M44:Q44"/>
    <mergeCell ref="R44:R45"/>
    <mergeCell ref="M7:Q7"/>
    <mergeCell ref="R7:R8"/>
    <mergeCell ref="D39:R39"/>
    <mergeCell ref="C40:F40"/>
    <mergeCell ref="D42:R42"/>
    <mergeCell ref="A44:A45"/>
    <mergeCell ref="B44:B45"/>
    <mergeCell ref="C44:C45"/>
    <mergeCell ref="D44:D45"/>
    <mergeCell ref="E44:E45"/>
    <mergeCell ref="E2:S2"/>
    <mergeCell ref="D3:S3"/>
    <mergeCell ref="D5:R5"/>
    <mergeCell ref="A7:A8"/>
    <mergeCell ref="B7:B8"/>
    <mergeCell ref="C7:C8"/>
    <mergeCell ref="D7:D8"/>
    <mergeCell ref="E7:E8"/>
    <mergeCell ref="F7:F8"/>
    <mergeCell ref="G7:L7"/>
  </mergeCells>
  <pageMargins left="0.7" right="0.7" top="0.75" bottom="0.75" header="0.3" footer="0.3"/>
  <pageSetup paperSize="9" scale="91" orientation="portrait" horizontalDpi="180" verticalDpi="180" r:id="rId1"/>
  <rowBreaks count="1" manualBreakCount="1">
    <brk id="38" max="17" man="1"/>
  </rowBreaks>
  <colBreaks count="1" manualBreakCount="1"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view="pageBreakPreview" topLeftCell="B1" zoomScale="90" zoomScaleNormal="100" zoomScaleSheetLayoutView="90" workbookViewId="0">
      <selection activeCell="D46" sqref="D46:R46"/>
    </sheetView>
  </sheetViews>
  <sheetFormatPr defaultRowHeight="15" x14ac:dyDescent="0.25"/>
  <cols>
    <col min="2" max="2" width="49.140625" customWidth="1"/>
    <col min="3" max="3" width="9.5703125" bestFit="1" customWidth="1"/>
    <col min="4" max="4" width="8" bestFit="1" customWidth="1"/>
    <col min="5" max="5" width="7.85546875" bestFit="1" customWidth="1"/>
    <col min="6" max="6" width="8.140625" customWidth="1"/>
    <col min="7" max="7" width="9.5703125" hidden="1" customWidth="1"/>
    <col min="8" max="8" width="10.85546875" hidden="1" customWidth="1"/>
    <col min="9" max="12" width="9.42578125" hidden="1" customWidth="1"/>
    <col min="13" max="13" width="10.85546875" hidden="1" customWidth="1"/>
    <col min="14" max="14" width="9.5703125" hidden="1" customWidth="1"/>
    <col min="15" max="17" width="9.42578125" hidden="1" customWidth="1"/>
    <col min="18" max="18" width="11" customWidth="1"/>
    <col min="19" max="19" width="9.42578125" bestFit="1" customWidth="1"/>
    <col min="258" max="258" width="31.140625" customWidth="1"/>
    <col min="259" max="259" width="12.7109375" customWidth="1"/>
    <col min="260" max="260" width="11.5703125" customWidth="1"/>
    <col min="261" max="261" width="11.42578125" customWidth="1"/>
    <col min="262" max="262" width="10.7109375" customWidth="1"/>
    <col min="263" max="273" width="0" hidden="1" customWidth="1"/>
    <col min="274" max="274" width="16.5703125" customWidth="1"/>
    <col min="275" max="275" width="9.42578125" bestFit="1" customWidth="1"/>
    <col min="514" max="514" width="31.140625" customWidth="1"/>
    <col min="515" max="515" width="12.7109375" customWidth="1"/>
    <col min="516" max="516" width="11.5703125" customWidth="1"/>
    <col min="517" max="517" width="11.42578125" customWidth="1"/>
    <col min="518" max="518" width="10.7109375" customWidth="1"/>
    <col min="519" max="529" width="0" hidden="1" customWidth="1"/>
    <col min="530" max="530" width="16.5703125" customWidth="1"/>
    <col min="531" max="531" width="9.42578125" bestFit="1" customWidth="1"/>
    <col min="770" max="770" width="31.140625" customWidth="1"/>
    <col min="771" max="771" width="12.7109375" customWidth="1"/>
    <col min="772" max="772" width="11.5703125" customWidth="1"/>
    <col min="773" max="773" width="11.42578125" customWidth="1"/>
    <col min="774" max="774" width="10.7109375" customWidth="1"/>
    <col min="775" max="785" width="0" hidden="1" customWidth="1"/>
    <col min="786" max="786" width="16.5703125" customWidth="1"/>
    <col min="787" max="787" width="9.42578125" bestFit="1" customWidth="1"/>
    <col min="1026" max="1026" width="31.140625" customWidth="1"/>
    <col min="1027" max="1027" width="12.7109375" customWidth="1"/>
    <col min="1028" max="1028" width="11.5703125" customWidth="1"/>
    <col min="1029" max="1029" width="11.42578125" customWidth="1"/>
    <col min="1030" max="1030" width="10.7109375" customWidth="1"/>
    <col min="1031" max="1041" width="0" hidden="1" customWidth="1"/>
    <col min="1042" max="1042" width="16.5703125" customWidth="1"/>
    <col min="1043" max="1043" width="9.42578125" bestFit="1" customWidth="1"/>
    <col min="1282" max="1282" width="31.140625" customWidth="1"/>
    <col min="1283" max="1283" width="12.7109375" customWidth="1"/>
    <col min="1284" max="1284" width="11.5703125" customWidth="1"/>
    <col min="1285" max="1285" width="11.42578125" customWidth="1"/>
    <col min="1286" max="1286" width="10.7109375" customWidth="1"/>
    <col min="1287" max="1297" width="0" hidden="1" customWidth="1"/>
    <col min="1298" max="1298" width="16.5703125" customWidth="1"/>
    <col min="1299" max="1299" width="9.42578125" bestFit="1" customWidth="1"/>
    <col min="1538" max="1538" width="31.140625" customWidth="1"/>
    <col min="1539" max="1539" width="12.7109375" customWidth="1"/>
    <col min="1540" max="1540" width="11.5703125" customWidth="1"/>
    <col min="1541" max="1541" width="11.42578125" customWidth="1"/>
    <col min="1542" max="1542" width="10.7109375" customWidth="1"/>
    <col min="1543" max="1553" width="0" hidden="1" customWidth="1"/>
    <col min="1554" max="1554" width="16.5703125" customWidth="1"/>
    <col min="1555" max="1555" width="9.42578125" bestFit="1" customWidth="1"/>
    <col min="1794" max="1794" width="31.140625" customWidth="1"/>
    <col min="1795" max="1795" width="12.7109375" customWidth="1"/>
    <col min="1796" max="1796" width="11.5703125" customWidth="1"/>
    <col min="1797" max="1797" width="11.42578125" customWidth="1"/>
    <col min="1798" max="1798" width="10.7109375" customWidth="1"/>
    <col min="1799" max="1809" width="0" hidden="1" customWidth="1"/>
    <col min="1810" max="1810" width="16.5703125" customWidth="1"/>
    <col min="1811" max="1811" width="9.42578125" bestFit="1" customWidth="1"/>
    <col min="2050" max="2050" width="31.140625" customWidth="1"/>
    <col min="2051" max="2051" width="12.7109375" customWidth="1"/>
    <col min="2052" max="2052" width="11.5703125" customWidth="1"/>
    <col min="2053" max="2053" width="11.42578125" customWidth="1"/>
    <col min="2054" max="2054" width="10.7109375" customWidth="1"/>
    <col min="2055" max="2065" width="0" hidden="1" customWidth="1"/>
    <col min="2066" max="2066" width="16.5703125" customWidth="1"/>
    <col min="2067" max="2067" width="9.42578125" bestFit="1" customWidth="1"/>
    <col min="2306" max="2306" width="31.140625" customWidth="1"/>
    <col min="2307" max="2307" width="12.7109375" customWidth="1"/>
    <col min="2308" max="2308" width="11.5703125" customWidth="1"/>
    <col min="2309" max="2309" width="11.42578125" customWidth="1"/>
    <col min="2310" max="2310" width="10.7109375" customWidth="1"/>
    <col min="2311" max="2321" width="0" hidden="1" customWidth="1"/>
    <col min="2322" max="2322" width="16.5703125" customWidth="1"/>
    <col min="2323" max="2323" width="9.42578125" bestFit="1" customWidth="1"/>
    <col min="2562" max="2562" width="31.140625" customWidth="1"/>
    <col min="2563" max="2563" width="12.7109375" customWidth="1"/>
    <col min="2564" max="2564" width="11.5703125" customWidth="1"/>
    <col min="2565" max="2565" width="11.42578125" customWidth="1"/>
    <col min="2566" max="2566" width="10.7109375" customWidth="1"/>
    <col min="2567" max="2577" width="0" hidden="1" customWidth="1"/>
    <col min="2578" max="2578" width="16.5703125" customWidth="1"/>
    <col min="2579" max="2579" width="9.42578125" bestFit="1" customWidth="1"/>
    <col min="2818" max="2818" width="31.140625" customWidth="1"/>
    <col min="2819" max="2819" width="12.7109375" customWidth="1"/>
    <col min="2820" max="2820" width="11.5703125" customWidth="1"/>
    <col min="2821" max="2821" width="11.42578125" customWidth="1"/>
    <col min="2822" max="2822" width="10.7109375" customWidth="1"/>
    <col min="2823" max="2833" width="0" hidden="1" customWidth="1"/>
    <col min="2834" max="2834" width="16.5703125" customWidth="1"/>
    <col min="2835" max="2835" width="9.42578125" bestFit="1" customWidth="1"/>
    <col min="3074" max="3074" width="31.140625" customWidth="1"/>
    <col min="3075" max="3075" width="12.7109375" customWidth="1"/>
    <col min="3076" max="3076" width="11.5703125" customWidth="1"/>
    <col min="3077" max="3077" width="11.42578125" customWidth="1"/>
    <col min="3078" max="3078" width="10.7109375" customWidth="1"/>
    <col min="3079" max="3089" width="0" hidden="1" customWidth="1"/>
    <col min="3090" max="3090" width="16.5703125" customWidth="1"/>
    <col min="3091" max="3091" width="9.42578125" bestFit="1" customWidth="1"/>
    <col min="3330" max="3330" width="31.140625" customWidth="1"/>
    <col min="3331" max="3331" width="12.7109375" customWidth="1"/>
    <col min="3332" max="3332" width="11.5703125" customWidth="1"/>
    <col min="3333" max="3333" width="11.42578125" customWidth="1"/>
    <col min="3334" max="3334" width="10.7109375" customWidth="1"/>
    <col min="3335" max="3345" width="0" hidden="1" customWidth="1"/>
    <col min="3346" max="3346" width="16.5703125" customWidth="1"/>
    <col min="3347" max="3347" width="9.42578125" bestFit="1" customWidth="1"/>
    <col min="3586" max="3586" width="31.140625" customWidth="1"/>
    <col min="3587" max="3587" width="12.7109375" customWidth="1"/>
    <col min="3588" max="3588" width="11.5703125" customWidth="1"/>
    <col min="3589" max="3589" width="11.42578125" customWidth="1"/>
    <col min="3590" max="3590" width="10.7109375" customWidth="1"/>
    <col min="3591" max="3601" width="0" hidden="1" customWidth="1"/>
    <col min="3602" max="3602" width="16.5703125" customWidth="1"/>
    <col min="3603" max="3603" width="9.42578125" bestFit="1" customWidth="1"/>
    <col min="3842" max="3842" width="31.140625" customWidth="1"/>
    <col min="3843" max="3843" width="12.7109375" customWidth="1"/>
    <col min="3844" max="3844" width="11.5703125" customWidth="1"/>
    <col min="3845" max="3845" width="11.42578125" customWidth="1"/>
    <col min="3846" max="3846" width="10.7109375" customWidth="1"/>
    <col min="3847" max="3857" width="0" hidden="1" customWidth="1"/>
    <col min="3858" max="3858" width="16.5703125" customWidth="1"/>
    <col min="3859" max="3859" width="9.42578125" bestFit="1" customWidth="1"/>
    <col min="4098" max="4098" width="31.140625" customWidth="1"/>
    <col min="4099" max="4099" width="12.7109375" customWidth="1"/>
    <col min="4100" max="4100" width="11.5703125" customWidth="1"/>
    <col min="4101" max="4101" width="11.42578125" customWidth="1"/>
    <col min="4102" max="4102" width="10.7109375" customWidth="1"/>
    <col min="4103" max="4113" width="0" hidden="1" customWidth="1"/>
    <col min="4114" max="4114" width="16.5703125" customWidth="1"/>
    <col min="4115" max="4115" width="9.42578125" bestFit="1" customWidth="1"/>
    <col min="4354" max="4354" width="31.140625" customWidth="1"/>
    <col min="4355" max="4355" width="12.7109375" customWidth="1"/>
    <col min="4356" max="4356" width="11.5703125" customWidth="1"/>
    <col min="4357" max="4357" width="11.42578125" customWidth="1"/>
    <col min="4358" max="4358" width="10.7109375" customWidth="1"/>
    <col min="4359" max="4369" width="0" hidden="1" customWidth="1"/>
    <col min="4370" max="4370" width="16.5703125" customWidth="1"/>
    <col min="4371" max="4371" width="9.42578125" bestFit="1" customWidth="1"/>
    <col min="4610" max="4610" width="31.140625" customWidth="1"/>
    <col min="4611" max="4611" width="12.7109375" customWidth="1"/>
    <col min="4612" max="4612" width="11.5703125" customWidth="1"/>
    <col min="4613" max="4613" width="11.42578125" customWidth="1"/>
    <col min="4614" max="4614" width="10.7109375" customWidth="1"/>
    <col min="4615" max="4625" width="0" hidden="1" customWidth="1"/>
    <col min="4626" max="4626" width="16.5703125" customWidth="1"/>
    <col min="4627" max="4627" width="9.42578125" bestFit="1" customWidth="1"/>
    <col min="4866" max="4866" width="31.140625" customWidth="1"/>
    <col min="4867" max="4867" width="12.7109375" customWidth="1"/>
    <col min="4868" max="4868" width="11.5703125" customWidth="1"/>
    <col min="4869" max="4869" width="11.42578125" customWidth="1"/>
    <col min="4870" max="4870" width="10.7109375" customWidth="1"/>
    <col min="4871" max="4881" width="0" hidden="1" customWidth="1"/>
    <col min="4882" max="4882" width="16.5703125" customWidth="1"/>
    <col min="4883" max="4883" width="9.42578125" bestFit="1" customWidth="1"/>
    <col min="5122" max="5122" width="31.140625" customWidth="1"/>
    <col min="5123" max="5123" width="12.7109375" customWidth="1"/>
    <col min="5124" max="5124" width="11.5703125" customWidth="1"/>
    <col min="5125" max="5125" width="11.42578125" customWidth="1"/>
    <col min="5126" max="5126" width="10.7109375" customWidth="1"/>
    <col min="5127" max="5137" width="0" hidden="1" customWidth="1"/>
    <col min="5138" max="5138" width="16.5703125" customWidth="1"/>
    <col min="5139" max="5139" width="9.42578125" bestFit="1" customWidth="1"/>
    <col min="5378" max="5378" width="31.140625" customWidth="1"/>
    <col min="5379" max="5379" width="12.7109375" customWidth="1"/>
    <col min="5380" max="5380" width="11.5703125" customWidth="1"/>
    <col min="5381" max="5381" width="11.42578125" customWidth="1"/>
    <col min="5382" max="5382" width="10.7109375" customWidth="1"/>
    <col min="5383" max="5393" width="0" hidden="1" customWidth="1"/>
    <col min="5394" max="5394" width="16.5703125" customWidth="1"/>
    <col min="5395" max="5395" width="9.42578125" bestFit="1" customWidth="1"/>
    <col min="5634" max="5634" width="31.140625" customWidth="1"/>
    <col min="5635" max="5635" width="12.7109375" customWidth="1"/>
    <col min="5636" max="5636" width="11.5703125" customWidth="1"/>
    <col min="5637" max="5637" width="11.42578125" customWidth="1"/>
    <col min="5638" max="5638" width="10.7109375" customWidth="1"/>
    <col min="5639" max="5649" width="0" hidden="1" customWidth="1"/>
    <col min="5650" max="5650" width="16.5703125" customWidth="1"/>
    <col min="5651" max="5651" width="9.42578125" bestFit="1" customWidth="1"/>
    <col min="5890" max="5890" width="31.140625" customWidth="1"/>
    <col min="5891" max="5891" width="12.7109375" customWidth="1"/>
    <col min="5892" max="5892" width="11.5703125" customWidth="1"/>
    <col min="5893" max="5893" width="11.42578125" customWidth="1"/>
    <col min="5894" max="5894" width="10.7109375" customWidth="1"/>
    <col min="5895" max="5905" width="0" hidden="1" customWidth="1"/>
    <col min="5906" max="5906" width="16.5703125" customWidth="1"/>
    <col min="5907" max="5907" width="9.42578125" bestFit="1" customWidth="1"/>
    <col min="6146" max="6146" width="31.140625" customWidth="1"/>
    <col min="6147" max="6147" width="12.7109375" customWidth="1"/>
    <col min="6148" max="6148" width="11.5703125" customWidth="1"/>
    <col min="6149" max="6149" width="11.42578125" customWidth="1"/>
    <col min="6150" max="6150" width="10.7109375" customWidth="1"/>
    <col min="6151" max="6161" width="0" hidden="1" customWidth="1"/>
    <col min="6162" max="6162" width="16.5703125" customWidth="1"/>
    <col min="6163" max="6163" width="9.42578125" bestFit="1" customWidth="1"/>
    <col min="6402" max="6402" width="31.140625" customWidth="1"/>
    <col min="6403" max="6403" width="12.7109375" customWidth="1"/>
    <col min="6404" max="6404" width="11.5703125" customWidth="1"/>
    <col min="6405" max="6405" width="11.42578125" customWidth="1"/>
    <col min="6406" max="6406" width="10.7109375" customWidth="1"/>
    <col min="6407" max="6417" width="0" hidden="1" customWidth="1"/>
    <col min="6418" max="6418" width="16.5703125" customWidth="1"/>
    <col min="6419" max="6419" width="9.42578125" bestFit="1" customWidth="1"/>
    <col min="6658" max="6658" width="31.140625" customWidth="1"/>
    <col min="6659" max="6659" width="12.7109375" customWidth="1"/>
    <col min="6660" max="6660" width="11.5703125" customWidth="1"/>
    <col min="6661" max="6661" width="11.42578125" customWidth="1"/>
    <col min="6662" max="6662" width="10.7109375" customWidth="1"/>
    <col min="6663" max="6673" width="0" hidden="1" customWidth="1"/>
    <col min="6674" max="6674" width="16.5703125" customWidth="1"/>
    <col min="6675" max="6675" width="9.42578125" bestFit="1" customWidth="1"/>
    <col min="6914" max="6914" width="31.140625" customWidth="1"/>
    <col min="6915" max="6915" width="12.7109375" customWidth="1"/>
    <col min="6916" max="6916" width="11.5703125" customWidth="1"/>
    <col min="6917" max="6917" width="11.42578125" customWidth="1"/>
    <col min="6918" max="6918" width="10.7109375" customWidth="1"/>
    <col min="6919" max="6929" width="0" hidden="1" customWidth="1"/>
    <col min="6930" max="6930" width="16.5703125" customWidth="1"/>
    <col min="6931" max="6931" width="9.42578125" bestFit="1" customWidth="1"/>
    <col min="7170" max="7170" width="31.140625" customWidth="1"/>
    <col min="7171" max="7171" width="12.7109375" customWidth="1"/>
    <col min="7172" max="7172" width="11.5703125" customWidth="1"/>
    <col min="7173" max="7173" width="11.42578125" customWidth="1"/>
    <col min="7174" max="7174" width="10.7109375" customWidth="1"/>
    <col min="7175" max="7185" width="0" hidden="1" customWidth="1"/>
    <col min="7186" max="7186" width="16.5703125" customWidth="1"/>
    <col min="7187" max="7187" width="9.42578125" bestFit="1" customWidth="1"/>
    <col min="7426" max="7426" width="31.140625" customWidth="1"/>
    <col min="7427" max="7427" width="12.7109375" customWidth="1"/>
    <col min="7428" max="7428" width="11.5703125" customWidth="1"/>
    <col min="7429" max="7429" width="11.42578125" customWidth="1"/>
    <col min="7430" max="7430" width="10.7109375" customWidth="1"/>
    <col min="7431" max="7441" width="0" hidden="1" customWidth="1"/>
    <col min="7442" max="7442" width="16.5703125" customWidth="1"/>
    <col min="7443" max="7443" width="9.42578125" bestFit="1" customWidth="1"/>
    <col min="7682" max="7682" width="31.140625" customWidth="1"/>
    <col min="7683" max="7683" width="12.7109375" customWidth="1"/>
    <col min="7684" max="7684" width="11.5703125" customWidth="1"/>
    <col min="7685" max="7685" width="11.42578125" customWidth="1"/>
    <col min="7686" max="7686" width="10.7109375" customWidth="1"/>
    <col min="7687" max="7697" width="0" hidden="1" customWidth="1"/>
    <col min="7698" max="7698" width="16.5703125" customWidth="1"/>
    <col min="7699" max="7699" width="9.42578125" bestFit="1" customWidth="1"/>
    <col min="7938" max="7938" width="31.140625" customWidth="1"/>
    <col min="7939" max="7939" width="12.7109375" customWidth="1"/>
    <col min="7940" max="7940" width="11.5703125" customWidth="1"/>
    <col min="7941" max="7941" width="11.42578125" customWidth="1"/>
    <col min="7942" max="7942" width="10.7109375" customWidth="1"/>
    <col min="7943" max="7953" width="0" hidden="1" customWidth="1"/>
    <col min="7954" max="7954" width="16.5703125" customWidth="1"/>
    <col min="7955" max="7955" width="9.42578125" bestFit="1" customWidth="1"/>
    <col min="8194" max="8194" width="31.140625" customWidth="1"/>
    <col min="8195" max="8195" width="12.7109375" customWidth="1"/>
    <col min="8196" max="8196" width="11.5703125" customWidth="1"/>
    <col min="8197" max="8197" width="11.42578125" customWidth="1"/>
    <col min="8198" max="8198" width="10.7109375" customWidth="1"/>
    <col min="8199" max="8209" width="0" hidden="1" customWidth="1"/>
    <col min="8210" max="8210" width="16.5703125" customWidth="1"/>
    <col min="8211" max="8211" width="9.42578125" bestFit="1" customWidth="1"/>
    <col min="8450" max="8450" width="31.140625" customWidth="1"/>
    <col min="8451" max="8451" width="12.7109375" customWidth="1"/>
    <col min="8452" max="8452" width="11.5703125" customWidth="1"/>
    <col min="8453" max="8453" width="11.42578125" customWidth="1"/>
    <col min="8454" max="8454" width="10.7109375" customWidth="1"/>
    <col min="8455" max="8465" width="0" hidden="1" customWidth="1"/>
    <col min="8466" max="8466" width="16.5703125" customWidth="1"/>
    <col min="8467" max="8467" width="9.42578125" bestFit="1" customWidth="1"/>
    <col min="8706" max="8706" width="31.140625" customWidth="1"/>
    <col min="8707" max="8707" width="12.7109375" customWidth="1"/>
    <col min="8708" max="8708" width="11.5703125" customWidth="1"/>
    <col min="8709" max="8709" width="11.42578125" customWidth="1"/>
    <col min="8710" max="8710" width="10.7109375" customWidth="1"/>
    <col min="8711" max="8721" width="0" hidden="1" customWidth="1"/>
    <col min="8722" max="8722" width="16.5703125" customWidth="1"/>
    <col min="8723" max="8723" width="9.42578125" bestFit="1" customWidth="1"/>
    <col min="8962" max="8962" width="31.140625" customWidth="1"/>
    <col min="8963" max="8963" width="12.7109375" customWidth="1"/>
    <col min="8964" max="8964" width="11.5703125" customWidth="1"/>
    <col min="8965" max="8965" width="11.42578125" customWidth="1"/>
    <col min="8966" max="8966" width="10.7109375" customWidth="1"/>
    <col min="8967" max="8977" width="0" hidden="1" customWidth="1"/>
    <col min="8978" max="8978" width="16.5703125" customWidth="1"/>
    <col min="8979" max="8979" width="9.42578125" bestFit="1" customWidth="1"/>
    <col min="9218" max="9218" width="31.140625" customWidth="1"/>
    <col min="9219" max="9219" width="12.7109375" customWidth="1"/>
    <col min="9220" max="9220" width="11.5703125" customWidth="1"/>
    <col min="9221" max="9221" width="11.42578125" customWidth="1"/>
    <col min="9222" max="9222" width="10.7109375" customWidth="1"/>
    <col min="9223" max="9233" width="0" hidden="1" customWidth="1"/>
    <col min="9234" max="9234" width="16.5703125" customWidth="1"/>
    <col min="9235" max="9235" width="9.42578125" bestFit="1" customWidth="1"/>
    <col min="9474" max="9474" width="31.140625" customWidth="1"/>
    <col min="9475" max="9475" width="12.7109375" customWidth="1"/>
    <col min="9476" max="9476" width="11.5703125" customWidth="1"/>
    <col min="9477" max="9477" width="11.42578125" customWidth="1"/>
    <col min="9478" max="9478" width="10.7109375" customWidth="1"/>
    <col min="9479" max="9489" width="0" hidden="1" customWidth="1"/>
    <col min="9490" max="9490" width="16.5703125" customWidth="1"/>
    <col min="9491" max="9491" width="9.42578125" bestFit="1" customWidth="1"/>
    <col min="9730" max="9730" width="31.140625" customWidth="1"/>
    <col min="9731" max="9731" width="12.7109375" customWidth="1"/>
    <col min="9732" max="9732" width="11.5703125" customWidth="1"/>
    <col min="9733" max="9733" width="11.42578125" customWidth="1"/>
    <col min="9734" max="9734" width="10.7109375" customWidth="1"/>
    <col min="9735" max="9745" width="0" hidden="1" customWidth="1"/>
    <col min="9746" max="9746" width="16.5703125" customWidth="1"/>
    <col min="9747" max="9747" width="9.42578125" bestFit="1" customWidth="1"/>
    <col min="9986" max="9986" width="31.140625" customWidth="1"/>
    <col min="9987" max="9987" width="12.7109375" customWidth="1"/>
    <col min="9988" max="9988" width="11.5703125" customWidth="1"/>
    <col min="9989" max="9989" width="11.42578125" customWidth="1"/>
    <col min="9990" max="9990" width="10.7109375" customWidth="1"/>
    <col min="9991" max="10001" width="0" hidden="1" customWidth="1"/>
    <col min="10002" max="10002" width="16.5703125" customWidth="1"/>
    <col min="10003" max="10003" width="9.42578125" bestFit="1" customWidth="1"/>
    <col min="10242" max="10242" width="31.140625" customWidth="1"/>
    <col min="10243" max="10243" width="12.7109375" customWidth="1"/>
    <col min="10244" max="10244" width="11.5703125" customWidth="1"/>
    <col min="10245" max="10245" width="11.42578125" customWidth="1"/>
    <col min="10246" max="10246" width="10.7109375" customWidth="1"/>
    <col min="10247" max="10257" width="0" hidden="1" customWidth="1"/>
    <col min="10258" max="10258" width="16.5703125" customWidth="1"/>
    <col min="10259" max="10259" width="9.42578125" bestFit="1" customWidth="1"/>
    <col min="10498" max="10498" width="31.140625" customWidth="1"/>
    <col min="10499" max="10499" width="12.7109375" customWidth="1"/>
    <col min="10500" max="10500" width="11.5703125" customWidth="1"/>
    <col min="10501" max="10501" width="11.42578125" customWidth="1"/>
    <col min="10502" max="10502" width="10.7109375" customWidth="1"/>
    <col min="10503" max="10513" width="0" hidden="1" customWidth="1"/>
    <col min="10514" max="10514" width="16.5703125" customWidth="1"/>
    <col min="10515" max="10515" width="9.42578125" bestFit="1" customWidth="1"/>
    <col min="10754" max="10754" width="31.140625" customWidth="1"/>
    <col min="10755" max="10755" width="12.7109375" customWidth="1"/>
    <col min="10756" max="10756" width="11.5703125" customWidth="1"/>
    <col min="10757" max="10757" width="11.42578125" customWidth="1"/>
    <col min="10758" max="10758" width="10.7109375" customWidth="1"/>
    <col min="10759" max="10769" width="0" hidden="1" customWidth="1"/>
    <col min="10770" max="10770" width="16.5703125" customWidth="1"/>
    <col min="10771" max="10771" width="9.42578125" bestFit="1" customWidth="1"/>
    <col min="11010" max="11010" width="31.140625" customWidth="1"/>
    <col min="11011" max="11011" width="12.7109375" customWidth="1"/>
    <col min="11012" max="11012" width="11.5703125" customWidth="1"/>
    <col min="11013" max="11013" width="11.42578125" customWidth="1"/>
    <col min="11014" max="11014" width="10.7109375" customWidth="1"/>
    <col min="11015" max="11025" width="0" hidden="1" customWidth="1"/>
    <col min="11026" max="11026" width="16.5703125" customWidth="1"/>
    <col min="11027" max="11027" width="9.42578125" bestFit="1" customWidth="1"/>
    <col min="11266" max="11266" width="31.140625" customWidth="1"/>
    <col min="11267" max="11267" width="12.7109375" customWidth="1"/>
    <col min="11268" max="11268" width="11.5703125" customWidth="1"/>
    <col min="11269" max="11269" width="11.42578125" customWidth="1"/>
    <col min="11270" max="11270" width="10.7109375" customWidth="1"/>
    <col min="11271" max="11281" width="0" hidden="1" customWidth="1"/>
    <col min="11282" max="11282" width="16.5703125" customWidth="1"/>
    <col min="11283" max="11283" width="9.42578125" bestFit="1" customWidth="1"/>
    <col min="11522" max="11522" width="31.140625" customWidth="1"/>
    <col min="11523" max="11523" width="12.7109375" customWidth="1"/>
    <col min="11524" max="11524" width="11.5703125" customWidth="1"/>
    <col min="11525" max="11525" width="11.42578125" customWidth="1"/>
    <col min="11526" max="11526" width="10.7109375" customWidth="1"/>
    <col min="11527" max="11537" width="0" hidden="1" customWidth="1"/>
    <col min="11538" max="11538" width="16.5703125" customWidth="1"/>
    <col min="11539" max="11539" width="9.42578125" bestFit="1" customWidth="1"/>
    <col min="11778" max="11778" width="31.140625" customWidth="1"/>
    <col min="11779" max="11779" width="12.7109375" customWidth="1"/>
    <col min="11780" max="11780" width="11.5703125" customWidth="1"/>
    <col min="11781" max="11781" width="11.42578125" customWidth="1"/>
    <col min="11782" max="11782" width="10.7109375" customWidth="1"/>
    <col min="11783" max="11793" width="0" hidden="1" customWidth="1"/>
    <col min="11794" max="11794" width="16.5703125" customWidth="1"/>
    <col min="11795" max="11795" width="9.42578125" bestFit="1" customWidth="1"/>
    <col min="12034" max="12034" width="31.140625" customWidth="1"/>
    <col min="12035" max="12035" width="12.7109375" customWidth="1"/>
    <col min="12036" max="12036" width="11.5703125" customWidth="1"/>
    <col min="12037" max="12037" width="11.42578125" customWidth="1"/>
    <col min="12038" max="12038" width="10.7109375" customWidth="1"/>
    <col min="12039" max="12049" width="0" hidden="1" customWidth="1"/>
    <col min="12050" max="12050" width="16.5703125" customWidth="1"/>
    <col min="12051" max="12051" width="9.42578125" bestFit="1" customWidth="1"/>
    <col min="12290" max="12290" width="31.140625" customWidth="1"/>
    <col min="12291" max="12291" width="12.7109375" customWidth="1"/>
    <col min="12292" max="12292" width="11.5703125" customWidth="1"/>
    <col min="12293" max="12293" width="11.42578125" customWidth="1"/>
    <col min="12294" max="12294" width="10.7109375" customWidth="1"/>
    <col min="12295" max="12305" width="0" hidden="1" customWidth="1"/>
    <col min="12306" max="12306" width="16.5703125" customWidth="1"/>
    <col min="12307" max="12307" width="9.42578125" bestFit="1" customWidth="1"/>
    <col min="12546" max="12546" width="31.140625" customWidth="1"/>
    <col min="12547" max="12547" width="12.7109375" customWidth="1"/>
    <col min="12548" max="12548" width="11.5703125" customWidth="1"/>
    <col min="12549" max="12549" width="11.42578125" customWidth="1"/>
    <col min="12550" max="12550" width="10.7109375" customWidth="1"/>
    <col min="12551" max="12561" width="0" hidden="1" customWidth="1"/>
    <col min="12562" max="12562" width="16.5703125" customWidth="1"/>
    <col min="12563" max="12563" width="9.42578125" bestFit="1" customWidth="1"/>
    <col min="12802" max="12802" width="31.140625" customWidth="1"/>
    <col min="12803" max="12803" width="12.7109375" customWidth="1"/>
    <col min="12804" max="12804" width="11.5703125" customWidth="1"/>
    <col min="12805" max="12805" width="11.42578125" customWidth="1"/>
    <col min="12806" max="12806" width="10.7109375" customWidth="1"/>
    <col min="12807" max="12817" width="0" hidden="1" customWidth="1"/>
    <col min="12818" max="12818" width="16.5703125" customWidth="1"/>
    <col min="12819" max="12819" width="9.42578125" bestFit="1" customWidth="1"/>
    <col min="13058" max="13058" width="31.140625" customWidth="1"/>
    <col min="13059" max="13059" width="12.7109375" customWidth="1"/>
    <col min="13060" max="13060" width="11.5703125" customWidth="1"/>
    <col min="13061" max="13061" width="11.42578125" customWidth="1"/>
    <col min="13062" max="13062" width="10.7109375" customWidth="1"/>
    <col min="13063" max="13073" width="0" hidden="1" customWidth="1"/>
    <col min="13074" max="13074" width="16.5703125" customWidth="1"/>
    <col min="13075" max="13075" width="9.42578125" bestFit="1" customWidth="1"/>
    <col min="13314" max="13314" width="31.140625" customWidth="1"/>
    <col min="13315" max="13315" width="12.7109375" customWidth="1"/>
    <col min="13316" max="13316" width="11.5703125" customWidth="1"/>
    <col min="13317" max="13317" width="11.42578125" customWidth="1"/>
    <col min="13318" max="13318" width="10.7109375" customWidth="1"/>
    <col min="13319" max="13329" width="0" hidden="1" customWidth="1"/>
    <col min="13330" max="13330" width="16.5703125" customWidth="1"/>
    <col min="13331" max="13331" width="9.42578125" bestFit="1" customWidth="1"/>
    <col min="13570" max="13570" width="31.140625" customWidth="1"/>
    <col min="13571" max="13571" width="12.7109375" customWidth="1"/>
    <col min="13572" max="13572" width="11.5703125" customWidth="1"/>
    <col min="13573" max="13573" width="11.42578125" customWidth="1"/>
    <col min="13574" max="13574" width="10.7109375" customWidth="1"/>
    <col min="13575" max="13585" width="0" hidden="1" customWidth="1"/>
    <col min="13586" max="13586" width="16.5703125" customWidth="1"/>
    <col min="13587" max="13587" width="9.42578125" bestFit="1" customWidth="1"/>
    <col min="13826" max="13826" width="31.140625" customWidth="1"/>
    <col min="13827" max="13827" width="12.7109375" customWidth="1"/>
    <col min="13828" max="13828" width="11.5703125" customWidth="1"/>
    <col min="13829" max="13829" width="11.42578125" customWidth="1"/>
    <col min="13830" max="13830" width="10.7109375" customWidth="1"/>
    <col min="13831" max="13841" width="0" hidden="1" customWidth="1"/>
    <col min="13842" max="13842" width="16.5703125" customWidth="1"/>
    <col min="13843" max="13843" width="9.42578125" bestFit="1" customWidth="1"/>
    <col min="14082" max="14082" width="31.140625" customWidth="1"/>
    <col min="14083" max="14083" width="12.7109375" customWidth="1"/>
    <col min="14084" max="14084" width="11.5703125" customWidth="1"/>
    <col min="14085" max="14085" width="11.42578125" customWidth="1"/>
    <col min="14086" max="14086" width="10.7109375" customWidth="1"/>
    <col min="14087" max="14097" width="0" hidden="1" customWidth="1"/>
    <col min="14098" max="14098" width="16.5703125" customWidth="1"/>
    <col min="14099" max="14099" width="9.42578125" bestFit="1" customWidth="1"/>
    <col min="14338" max="14338" width="31.140625" customWidth="1"/>
    <col min="14339" max="14339" width="12.7109375" customWidth="1"/>
    <col min="14340" max="14340" width="11.5703125" customWidth="1"/>
    <col min="14341" max="14341" width="11.42578125" customWidth="1"/>
    <col min="14342" max="14342" width="10.7109375" customWidth="1"/>
    <col min="14343" max="14353" width="0" hidden="1" customWidth="1"/>
    <col min="14354" max="14354" width="16.5703125" customWidth="1"/>
    <col min="14355" max="14355" width="9.42578125" bestFit="1" customWidth="1"/>
    <col min="14594" max="14594" width="31.140625" customWidth="1"/>
    <col min="14595" max="14595" width="12.7109375" customWidth="1"/>
    <col min="14596" max="14596" width="11.5703125" customWidth="1"/>
    <col min="14597" max="14597" width="11.42578125" customWidth="1"/>
    <col min="14598" max="14598" width="10.7109375" customWidth="1"/>
    <col min="14599" max="14609" width="0" hidden="1" customWidth="1"/>
    <col min="14610" max="14610" width="16.5703125" customWidth="1"/>
    <col min="14611" max="14611" width="9.42578125" bestFit="1" customWidth="1"/>
    <col min="14850" max="14850" width="31.140625" customWidth="1"/>
    <col min="14851" max="14851" width="12.7109375" customWidth="1"/>
    <col min="14852" max="14852" width="11.5703125" customWidth="1"/>
    <col min="14853" max="14853" width="11.42578125" customWidth="1"/>
    <col min="14854" max="14854" width="10.7109375" customWidth="1"/>
    <col min="14855" max="14865" width="0" hidden="1" customWidth="1"/>
    <col min="14866" max="14866" width="16.5703125" customWidth="1"/>
    <col min="14867" max="14867" width="9.42578125" bestFit="1" customWidth="1"/>
    <col min="15106" max="15106" width="31.140625" customWidth="1"/>
    <col min="15107" max="15107" width="12.7109375" customWidth="1"/>
    <col min="15108" max="15108" width="11.5703125" customWidth="1"/>
    <col min="15109" max="15109" width="11.42578125" customWidth="1"/>
    <col min="15110" max="15110" width="10.7109375" customWidth="1"/>
    <col min="15111" max="15121" width="0" hidden="1" customWidth="1"/>
    <col min="15122" max="15122" width="16.5703125" customWidth="1"/>
    <col min="15123" max="15123" width="9.42578125" bestFit="1" customWidth="1"/>
    <col min="15362" max="15362" width="31.140625" customWidth="1"/>
    <col min="15363" max="15363" width="12.7109375" customWidth="1"/>
    <col min="15364" max="15364" width="11.5703125" customWidth="1"/>
    <col min="15365" max="15365" width="11.42578125" customWidth="1"/>
    <col min="15366" max="15366" width="10.7109375" customWidth="1"/>
    <col min="15367" max="15377" width="0" hidden="1" customWidth="1"/>
    <col min="15378" max="15378" width="16.5703125" customWidth="1"/>
    <col min="15379" max="15379" width="9.42578125" bestFit="1" customWidth="1"/>
    <col min="15618" max="15618" width="31.140625" customWidth="1"/>
    <col min="15619" max="15619" width="12.7109375" customWidth="1"/>
    <col min="15620" max="15620" width="11.5703125" customWidth="1"/>
    <col min="15621" max="15621" width="11.42578125" customWidth="1"/>
    <col min="15622" max="15622" width="10.7109375" customWidth="1"/>
    <col min="15623" max="15633" width="0" hidden="1" customWidth="1"/>
    <col min="15634" max="15634" width="16.5703125" customWidth="1"/>
    <col min="15635" max="15635" width="9.42578125" bestFit="1" customWidth="1"/>
    <col min="15874" max="15874" width="31.140625" customWidth="1"/>
    <col min="15875" max="15875" width="12.7109375" customWidth="1"/>
    <col min="15876" max="15876" width="11.5703125" customWidth="1"/>
    <col min="15877" max="15877" width="11.42578125" customWidth="1"/>
    <col min="15878" max="15878" width="10.7109375" customWidth="1"/>
    <col min="15879" max="15889" width="0" hidden="1" customWidth="1"/>
    <col min="15890" max="15890" width="16.5703125" customWidth="1"/>
    <col min="15891" max="15891" width="9.42578125" bestFit="1" customWidth="1"/>
    <col min="16130" max="16130" width="31.140625" customWidth="1"/>
    <col min="16131" max="16131" width="12.7109375" customWidth="1"/>
    <col min="16132" max="16132" width="11.5703125" customWidth="1"/>
    <col min="16133" max="16133" width="11.42578125" customWidth="1"/>
    <col min="16134" max="16134" width="10.7109375" customWidth="1"/>
    <col min="16135" max="16145" width="0" hidden="1" customWidth="1"/>
    <col min="16146" max="16146" width="16.5703125" customWidth="1"/>
    <col min="16147" max="16147" width="9.42578125" bestFit="1" customWidth="1"/>
  </cols>
  <sheetData>
    <row r="1" spans="1:18" ht="18" customHeight="1" x14ac:dyDescent="0.25">
      <c r="A1" s="56">
        <v>2</v>
      </c>
      <c r="B1" s="57" t="s">
        <v>59</v>
      </c>
      <c r="C1" s="57"/>
      <c r="D1" s="40" t="s">
        <v>60</v>
      </c>
      <c r="E1" s="40"/>
      <c r="F1" s="40"/>
      <c r="G1" s="40"/>
      <c r="H1" s="40"/>
      <c r="I1" s="35"/>
      <c r="J1" s="35"/>
      <c r="K1" s="35"/>
      <c r="L1" s="35"/>
      <c r="M1" s="35"/>
      <c r="N1" s="40"/>
      <c r="O1" s="40"/>
      <c r="P1" s="40"/>
      <c r="Q1" s="40"/>
      <c r="R1" s="40"/>
    </row>
    <row r="2" spans="1:18" ht="15" customHeight="1" x14ac:dyDescent="0.25">
      <c r="B2" s="57" t="s">
        <v>61</v>
      </c>
      <c r="C2" s="57"/>
      <c r="D2" s="40" t="s">
        <v>3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3.5" customHeight="1" x14ac:dyDescent="0.25">
      <c r="B3" s="57" t="s">
        <v>62</v>
      </c>
      <c r="C3" s="57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8" customHeight="1" x14ac:dyDescent="0.25">
      <c r="B4" s="57" t="s">
        <v>63</v>
      </c>
      <c r="C4" s="57"/>
      <c r="D4" s="55" t="s">
        <v>58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6" spans="1:18" ht="24" customHeight="1" x14ac:dyDescent="0.25">
      <c r="A6" s="37" t="s">
        <v>4</v>
      </c>
      <c r="B6" s="37" t="s">
        <v>45</v>
      </c>
      <c r="C6" s="38" t="s">
        <v>6</v>
      </c>
      <c r="D6" s="38" t="s">
        <v>7</v>
      </c>
      <c r="E6" s="38" t="s">
        <v>8</v>
      </c>
      <c r="F6" s="42" t="s">
        <v>9</v>
      </c>
      <c r="G6" s="37" t="s">
        <v>10</v>
      </c>
      <c r="H6" s="37"/>
      <c r="I6" s="37"/>
      <c r="J6" s="37"/>
      <c r="K6" s="37"/>
      <c r="L6" s="37"/>
      <c r="M6" s="37" t="s">
        <v>11</v>
      </c>
      <c r="N6" s="37"/>
      <c r="O6" s="37"/>
      <c r="P6" s="37"/>
      <c r="Q6" s="37"/>
      <c r="R6" s="44" t="s">
        <v>12</v>
      </c>
    </row>
    <row r="7" spans="1:18" ht="81.75" customHeight="1" x14ac:dyDescent="0.25">
      <c r="A7" s="37"/>
      <c r="B7" s="37"/>
      <c r="C7" s="37"/>
      <c r="D7" s="37"/>
      <c r="E7" s="37"/>
      <c r="F7" s="58"/>
      <c r="G7" s="36" t="s">
        <v>13</v>
      </c>
      <c r="H7" s="36" t="s">
        <v>14</v>
      </c>
      <c r="I7" s="36" t="s">
        <v>15</v>
      </c>
      <c r="J7" s="36" t="s">
        <v>16</v>
      </c>
      <c r="K7" s="36" t="s">
        <v>17</v>
      </c>
      <c r="L7" s="36" t="s">
        <v>18</v>
      </c>
      <c r="M7" s="36" t="s">
        <v>19</v>
      </c>
      <c r="N7" s="36" t="s">
        <v>20</v>
      </c>
      <c r="O7" s="36" t="s">
        <v>21</v>
      </c>
      <c r="P7" s="36" t="s">
        <v>22</v>
      </c>
      <c r="Q7" s="36" t="s">
        <v>23</v>
      </c>
      <c r="R7" s="44"/>
    </row>
    <row r="8" spans="1:18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</row>
    <row r="9" spans="1:18" ht="15.75" x14ac:dyDescent="0.25">
      <c r="A9" s="6"/>
      <c r="B9" s="36" t="s">
        <v>64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5.75" x14ac:dyDescent="0.25">
      <c r="A10" s="6"/>
      <c r="B10" s="36" t="s">
        <v>25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5.75" x14ac:dyDescent="0.25">
      <c r="A11" s="6">
        <v>168</v>
      </c>
      <c r="B11" s="59" t="s">
        <v>65</v>
      </c>
      <c r="C11" s="60">
        <v>150</v>
      </c>
      <c r="D11" s="60">
        <v>4.2699999999999996</v>
      </c>
      <c r="E11" s="60">
        <v>4.8600000000000003</v>
      </c>
      <c r="F11" s="60">
        <v>24.43</v>
      </c>
      <c r="G11" s="60">
        <v>80.3</v>
      </c>
      <c r="H11" s="60">
        <v>78.7</v>
      </c>
      <c r="I11" s="60">
        <v>11.8</v>
      </c>
      <c r="J11" s="60">
        <v>30.5</v>
      </c>
      <c r="K11" s="60">
        <v>87.2</v>
      </c>
      <c r="L11" s="60">
        <v>1.01</v>
      </c>
      <c r="M11" s="61">
        <v>20</v>
      </c>
      <c r="N11" s="61">
        <v>0.11</v>
      </c>
      <c r="O11" s="61">
        <v>0.02</v>
      </c>
      <c r="P11" s="61">
        <v>0.51</v>
      </c>
      <c r="Q11" s="61"/>
      <c r="R11" s="60">
        <v>159</v>
      </c>
    </row>
    <row r="12" spans="1:18" ht="15.75" x14ac:dyDescent="0.25">
      <c r="A12" s="6">
        <v>395</v>
      </c>
      <c r="B12" s="62" t="s">
        <v>66</v>
      </c>
      <c r="C12" s="60">
        <v>150</v>
      </c>
      <c r="D12" s="63">
        <v>2.34</v>
      </c>
      <c r="E12" s="63">
        <v>2</v>
      </c>
      <c r="F12" s="63">
        <v>10.63</v>
      </c>
      <c r="G12" s="63">
        <v>37.6</v>
      </c>
      <c r="H12" s="63">
        <v>109.7</v>
      </c>
      <c r="I12" s="63">
        <v>94.3</v>
      </c>
      <c r="J12" s="63">
        <v>10.5</v>
      </c>
      <c r="K12" s="63">
        <v>67.5</v>
      </c>
      <c r="L12" s="63">
        <v>0.1</v>
      </c>
      <c r="M12" s="63">
        <v>15</v>
      </c>
      <c r="N12" s="64">
        <v>0.03</v>
      </c>
      <c r="O12" s="64">
        <v>0.113</v>
      </c>
      <c r="P12" s="64">
        <v>7.4999999999999997E-2</v>
      </c>
      <c r="Q12" s="64">
        <v>0.98</v>
      </c>
      <c r="R12" s="60">
        <v>70</v>
      </c>
    </row>
    <row r="13" spans="1:18" ht="15.75" customHeight="1" x14ac:dyDescent="0.25">
      <c r="A13" s="6">
        <v>1</v>
      </c>
      <c r="B13" s="59" t="s">
        <v>55</v>
      </c>
      <c r="C13" s="60">
        <v>26</v>
      </c>
      <c r="D13" s="60">
        <v>1.65</v>
      </c>
      <c r="E13" s="60">
        <v>5.17</v>
      </c>
      <c r="F13" s="60">
        <v>10</v>
      </c>
      <c r="G13" s="60">
        <v>79.599999999999994</v>
      </c>
      <c r="H13" s="60">
        <v>29.38</v>
      </c>
      <c r="I13" s="60">
        <v>6.36</v>
      </c>
      <c r="J13" s="60">
        <v>6.78</v>
      </c>
      <c r="K13" s="60">
        <v>19.93</v>
      </c>
      <c r="L13" s="60">
        <v>0.42</v>
      </c>
      <c r="M13" s="61">
        <v>27.39</v>
      </c>
      <c r="N13" s="61">
        <v>3.4000000000000002E-2</v>
      </c>
      <c r="O13" s="61">
        <v>2.1000000000000001E-2</v>
      </c>
      <c r="P13" s="61">
        <v>0.33</v>
      </c>
      <c r="Q13" s="61"/>
      <c r="R13" s="60">
        <v>93.15</v>
      </c>
    </row>
    <row r="14" spans="1:18" ht="14.25" customHeight="1" x14ac:dyDescent="0.25">
      <c r="A14" s="6"/>
      <c r="B14" s="59" t="s">
        <v>26</v>
      </c>
      <c r="C14" s="60">
        <v>20</v>
      </c>
      <c r="D14" s="60"/>
      <c r="E14" s="60"/>
      <c r="F14" s="60"/>
      <c r="G14" s="60"/>
      <c r="H14" s="60"/>
      <c r="I14" s="60"/>
      <c r="J14" s="60"/>
      <c r="K14" s="60"/>
      <c r="L14" s="60"/>
      <c r="M14" s="61"/>
      <c r="N14" s="61"/>
      <c r="O14" s="61"/>
      <c r="P14" s="61"/>
      <c r="Q14" s="61"/>
      <c r="R14" s="60"/>
    </row>
    <row r="15" spans="1:18" ht="14.25" customHeight="1" x14ac:dyDescent="0.25">
      <c r="A15" s="6"/>
      <c r="B15" s="59" t="s">
        <v>27</v>
      </c>
      <c r="C15" s="60">
        <v>6</v>
      </c>
      <c r="D15" s="60"/>
      <c r="E15" s="60"/>
      <c r="F15" s="60"/>
      <c r="G15" s="60"/>
      <c r="H15" s="60"/>
      <c r="I15" s="60"/>
      <c r="J15" s="60"/>
      <c r="K15" s="60"/>
      <c r="L15" s="60"/>
      <c r="M15" s="61"/>
      <c r="N15" s="61"/>
      <c r="O15" s="61"/>
      <c r="P15" s="61"/>
      <c r="Q15" s="61"/>
      <c r="R15" s="60"/>
    </row>
    <row r="16" spans="1:18" ht="15.75" x14ac:dyDescent="0.25">
      <c r="A16" s="6">
        <v>7</v>
      </c>
      <c r="B16" s="16" t="s">
        <v>28</v>
      </c>
      <c r="C16" s="60">
        <v>7</v>
      </c>
      <c r="D16" s="60">
        <v>1.84</v>
      </c>
      <c r="E16" s="60">
        <v>1.86</v>
      </c>
      <c r="F16" s="60"/>
      <c r="G16" s="60">
        <v>77</v>
      </c>
      <c r="H16" s="60">
        <v>7</v>
      </c>
      <c r="I16" s="60">
        <v>70</v>
      </c>
      <c r="J16" s="60">
        <v>3.85</v>
      </c>
      <c r="K16" s="60">
        <v>42</v>
      </c>
      <c r="L16" s="60">
        <v>0.49</v>
      </c>
      <c r="M16" s="61">
        <v>14.7</v>
      </c>
      <c r="N16" s="61">
        <v>0</v>
      </c>
      <c r="O16" s="61">
        <v>2.8000000000000001E-2</v>
      </c>
      <c r="P16" s="61">
        <v>1.4E-2</v>
      </c>
      <c r="Q16" s="61">
        <v>4.9000000000000002E-2</v>
      </c>
      <c r="R16" s="60">
        <v>23.8</v>
      </c>
    </row>
    <row r="17" spans="1:18" ht="15.75" x14ac:dyDescent="0.25">
      <c r="A17" s="6"/>
      <c r="B17" s="65" t="s">
        <v>30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1"/>
      <c r="N17" s="61"/>
      <c r="O17" s="61"/>
      <c r="P17" s="61"/>
      <c r="Q17" s="61"/>
      <c r="R17" s="60"/>
    </row>
    <row r="18" spans="1:18" ht="15.75" x14ac:dyDescent="0.25">
      <c r="A18" s="6"/>
      <c r="B18" s="6" t="s">
        <v>67</v>
      </c>
      <c r="C18" s="60">
        <v>100</v>
      </c>
      <c r="D18" s="60"/>
      <c r="E18" s="60"/>
      <c r="F18" s="60">
        <v>13</v>
      </c>
      <c r="G18" s="60"/>
      <c r="H18" s="60"/>
      <c r="I18" s="60"/>
      <c r="J18" s="60"/>
      <c r="K18" s="60"/>
      <c r="L18" s="60"/>
      <c r="M18" s="61"/>
      <c r="N18" s="61"/>
      <c r="O18" s="61"/>
      <c r="P18" s="61"/>
      <c r="Q18" s="61"/>
      <c r="R18" s="60">
        <v>90</v>
      </c>
    </row>
    <row r="19" spans="1:18" ht="15.75" x14ac:dyDescent="0.25">
      <c r="A19" s="6"/>
      <c r="B19" s="6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1"/>
      <c r="N19" s="61"/>
      <c r="O19" s="61"/>
      <c r="P19" s="61"/>
      <c r="Q19" s="61"/>
      <c r="R19" s="60"/>
    </row>
    <row r="20" spans="1:18" ht="15.75" x14ac:dyDescent="0.25">
      <c r="A20" s="6"/>
      <c r="B20" s="66" t="s">
        <v>31</v>
      </c>
      <c r="C20" s="60">
        <f>SUM(C11:C13)+C16+C18</f>
        <v>433</v>
      </c>
      <c r="D20" s="60">
        <f t="shared" ref="D20:R20" si="0">SUM(D11:D19)</f>
        <v>10.1</v>
      </c>
      <c r="E20" s="60">
        <f t="shared" si="0"/>
        <v>13.89</v>
      </c>
      <c r="F20" s="60">
        <f t="shared" si="0"/>
        <v>58.06</v>
      </c>
      <c r="G20" s="60">
        <f t="shared" si="0"/>
        <v>274.5</v>
      </c>
      <c r="H20" s="60">
        <f t="shared" si="0"/>
        <v>224.78</v>
      </c>
      <c r="I20" s="60">
        <f t="shared" si="0"/>
        <v>182.45999999999998</v>
      </c>
      <c r="J20" s="60">
        <f t="shared" si="0"/>
        <v>51.63</v>
      </c>
      <c r="K20" s="60">
        <f t="shared" si="0"/>
        <v>216.63</v>
      </c>
      <c r="L20" s="60">
        <f t="shared" si="0"/>
        <v>2.02</v>
      </c>
      <c r="M20" s="60">
        <f t="shared" si="0"/>
        <v>77.09</v>
      </c>
      <c r="N20" s="60">
        <f t="shared" si="0"/>
        <v>0.17400000000000002</v>
      </c>
      <c r="O20" s="60">
        <f t="shared" si="0"/>
        <v>0.182</v>
      </c>
      <c r="P20" s="60">
        <f t="shared" si="0"/>
        <v>0.92900000000000005</v>
      </c>
      <c r="Q20" s="60">
        <f t="shared" si="0"/>
        <v>1.0289999999999999</v>
      </c>
      <c r="R20" s="60">
        <f t="shared" si="0"/>
        <v>435.95</v>
      </c>
    </row>
    <row r="21" spans="1:18" ht="15.75" x14ac:dyDescent="0.25">
      <c r="A21" s="6"/>
      <c r="B21" s="6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1"/>
      <c r="N21" s="61"/>
      <c r="O21" s="61"/>
      <c r="P21" s="61"/>
      <c r="Q21" s="61"/>
      <c r="R21" s="60"/>
    </row>
    <row r="22" spans="1:18" ht="15.75" x14ac:dyDescent="0.25">
      <c r="A22" s="6"/>
      <c r="B22" s="36" t="s">
        <v>32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1"/>
      <c r="O22" s="61"/>
      <c r="P22" s="61"/>
      <c r="Q22" s="61"/>
      <c r="R22" s="60"/>
    </row>
    <row r="23" spans="1:18" ht="15.75" x14ac:dyDescent="0.25">
      <c r="A23" s="6"/>
      <c r="B23" s="59"/>
      <c r="C23" s="67"/>
      <c r="D23" s="67"/>
      <c r="E23" s="67"/>
      <c r="F23" s="67"/>
      <c r="G23" s="67">
        <v>1.67</v>
      </c>
      <c r="H23" s="67">
        <v>75.2</v>
      </c>
      <c r="I23" s="67">
        <v>6.64</v>
      </c>
      <c r="J23" s="67">
        <v>5.78</v>
      </c>
      <c r="K23" s="67">
        <v>12.35</v>
      </c>
      <c r="L23" s="67">
        <v>0.26</v>
      </c>
      <c r="M23" s="68"/>
      <c r="N23" s="68">
        <v>1.6E-2</v>
      </c>
      <c r="O23" s="68">
        <v>1.2E-2</v>
      </c>
      <c r="P23" s="68">
        <v>0.11</v>
      </c>
      <c r="Q23" s="68">
        <v>2.39</v>
      </c>
      <c r="R23" s="67"/>
    </row>
    <row r="24" spans="1:18" ht="15.75" x14ac:dyDescent="0.25">
      <c r="A24" s="6">
        <v>41</v>
      </c>
      <c r="B24" s="59" t="s">
        <v>68</v>
      </c>
      <c r="C24" s="67">
        <v>35</v>
      </c>
      <c r="D24" s="67">
        <v>0.17</v>
      </c>
      <c r="E24" s="67">
        <v>1.07</v>
      </c>
      <c r="F24" s="67">
        <v>0.22900000000000001</v>
      </c>
      <c r="G24" s="67">
        <v>191.2</v>
      </c>
      <c r="H24" s="67">
        <v>29.7</v>
      </c>
      <c r="I24" s="67">
        <v>4.93</v>
      </c>
      <c r="J24" s="67">
        <v>2.84</v>
      </c>
      <c r="K24" s="67">
        <v>5.95</v>
      </c>
      <c r="L24" s="67">
        <v>0.127</v>
      </c>
      <c r="M24" s="68"/>
      <c r="N24" s="68">
        <v>5.0999999999999996</v>
      </c>
      <c r="O24" s="68">
        <v>3.0000000000000001E-3</v>
      </c>
      <c r="P24" s="68">
        <v>1.7000000000000001E-2</v>
      </c>
      <c r="Q24" s="68">
        <v>1.1599999999999999</v>
      </c>
      <c r="R24" s="67">
        <v>12.7</v>
      </c>
    </row>
    <row r="25" spans="1:18" ht="15.75" x14ac:dyDescent="0.25">
      <c r="A25" s="6">
        <v>59</v>
      </c>
      <c r="B25" s="62" t="s">
        <v>69</v>
      </c>
      <c r="C25" s="67">
        <v>150</v>
      </c>
      <c r="D25" s="67">
        <v>1.03</v>
      </c>
      <c r="E25" s="67">
        <v>2.92</v>
      </c>
      <c r="F25" s="67">
        <v>7.32</v>
      </c>
      <c r="G25" s="67">
        <v>155.4</v>
      </c>
      <c r="H25" s="67">
        <v>219.6</v>
      </c>
      <c r="I25" s="67">
        <v>25.5</v>
      </c>
      <c r="J25" s="67">
        <v>15.27</v>
      </c>
      <c r="K25" s="67">
        <v>31.02</v>
      </c>
      <c r="L25" s="67">
        <v>0.69</v>
      </c>
      <c r="M25" s="68"/>
      <c r="N25" s="68">
        <v>2.7E-2</v>
      </c>
      <c r="O25" s="68">
        <v>2.4E-2</v>
      </c>
      <c r="P25" s="68">
        <v>0.30599999999999999</v>
      </c>
      <c r="Q25" s="68">
        <v>4.8099999999999996</v>
      </c>
      <c r="R25" s="67">
        <v>60.21</v>
      </c>
    </row>
    <row r="26" spans="1:18" ht="15.75" x14ac:dyDescent="0.25">
      <c r="A26" s="6"/>
      <c r="B26" s="62" t="s">
        <v>53</v>
      </c>
      <c r="C26" s="67">
        <v>9</v>
      </c>
      <c r="D26" s="67">
        <v>0.23</v>
      </c>
      <c r="E26" s="67">
        <v>1.35</v>
      </c>
      <c r="F26" s="67">
        <v>0.32</v>
      </c>
      <c r="G26" s="67"/>
      <c r="H26" s="67"/>
      <c r="I26" s="67"/>
      <c r="J26" s="67"/>
      <c r="K26" s="67"/>
      <c r="L26" s="67"/>
      <c r="M26" s="68"/>
      <c r="N26" s="68"/>
      <c r="O26" s="68"/>
      <c r="P26" s="68"/>
      <c r="Q26" s="68"/>
      <c r="R26" s="67">
        <v>14.4</v>
      </c>
    </row>
    <row r="27" spans="1:18" ht="15.75" x14ac:dyDescent="0.25">
      <c r="A27" s="6">
        <v>287</v>
      </c>
      <c r="B27" s="59" t="s">
        <v>70</v>
      </c>
      <c r="C27" s="69" t="s">
        <v>71</v>
      </c>
      <c r="D27" s="67">
        <v>49.09</v>
      </c>
      <c r="E27" s="67">
        <v>5.22</v>
      </c>
      <c r="F27" s="67">
        <v>6.11</v>
      </c>
      <c r="G27" s="67">
        <v>174.36</v>
      </c>
      <c r="H27" s="67">
        <v>107.33</v>
      </c>
      <c r="I27" s="67">
        <v>16.7</v>
      </c>
      <c r="J27" s="67">
        <v>10.94</v>
      </c>
      <c r="K27" s="67">
        <v>52.79</v>
      </c>
      <c r="L27" s="67">
        <v>0.51800000000000002</v>
      </c>
      <c r="M27" s="68">
        <v>20.18</v>
      </c>
      <c r="N27" s="68">
        <v>2.7E-2</v>
      </c>
      <c r="O27" s="68">
        <v>0.03</v>
      </c>
      <c r="P27" s="68">
        <v>0.99</v>
      </c>
      <c r="Q27" s="68">
        <v>0.42</v>
      </c>
      <c r="R27" s="67">
        <v>190</v>
      </c>
    </row>
    <row r="28" spans="1:18" ht="15.75" customHeight="1" x14ac:dyDescent="0.25">
      <c r="A28" s="6">
        <v>321</v>
      </c>
      <c r="B28" s="62" t="s">
        <v>72</v>
      </c>
      <c r="C28" s="60">
        <v>130</v>
      </c>
      <c r="D28" s="60">
        <v>2.65</v>
      </c>
      <c r="E28" s="60">
        <v>4.1500000000000004</v>
      </c>
      <c r="F28" s="60">
        <v>17.66</v>
      </c>
      <c r="G28" s="60">
        <v>4.8</v>
      </c>
      <c r="H28" s="60">
        <v>561.4</v>
      </c>
      <c r="I28" s="60">
        <v>32</v>
      </c>
      <c r="J28" s="60">
        <v>24.2</v>
      </c>
      <c r="K28" s="60">
        <v>74.900000000000006</v>
      </c>
      <c r="L28" s="60">
        <v>0.87</v>
      </c>
      <c r="M28" s="61">
        <v>22</v>
      </c>
      <c r="N28" s="61">
        <v>0.12</v>
      </c>
      <c r="O28" s="61">
        <v>0.12</v>
      </c>
      <c r="P28" s="61">
        <v>1.17</v>
      </c>
      <c r="Q28" s="61">
        <v>15.7</v>
      </c>
      <c r="R28" s="60">
        <v>118.8</v>
      </c>
    </row>
    <row r="29" spans="1:18" ht="15.75" x14ac:dyDescent="0.25">
      <c r="A29" s="6">
        <v>376</v>
      </c>
      <c r="B29" s="62" t="s">
        <v>36</v>
      </c>
      <c r="C29" s="60">
        <v>150</v>
      </c>
      <c r="D29" s="60">
        <v>0.33</v>
      </c>
      <c r="E29" s="60"/>
      <c r="F29" s="60">
        <v>20.7</v>
      </c>
      <c r="G29" s="60">
        <v>1.87</v>
      </c>
      <c r="H29" s="60">
        <v>42.3</v>
      </c>
      <c r="I29" s="60">
        <v>23.85</v>
      </c>
      <c r="J29" s="60">
        <v>4.5</v>
      </c>
      <c r="K29" s="60">
        <v>11.55</v>
      </c>
      <c r="L29" s="60">
        <v>0.94</v>
      </c>
      <c r="M29" s="61"/>
      <c r="N29" s="61">
        <v>1E-3</v>
      </c>
      <c r="O29" s="61">
        <v>4.0000000000000001E-3</v>
      </c>
      <c r="P29" s="61">
        <v>0.105</v>
      </c>
      <c r="Q29" s="61">
        <v>0.3</v>
      </c>
      <c r="R29" s="60">
        <v>85.6</v>
      </c>
    </row>
    <row r="30" spans="1:18" ht="15.75" x14ac:dyDescent="0.25">
      <c r="A30" s="6">
        <v>1</v>
      </c>
      <c r="B30" s="62" t="s">
        <v>37</v>
      </c>
      <c r="C30" s="60">
        <v>35</v>
      </c>
      <c r="D30" s="60">
        <v>2.2999999999999998</v>
      </c>
      <c r="E30" s="60"/>
      <c r="F30" s="60">
        <v>11.7</v>
      </c>
      <c r="G30" s="60">
        <v>214.7</v>
      </c>
      <c r="H30" s="60">
        <v>85.36</v>
      </c>
      <c r="I30" s="60">
        <v>12.35</v>
      </c>
      <c r="J30" s="60">
        <v>16.5</v>
      </c>
      <c r="K30" s="60">
        <v>55.6</v>
      </c>
      <c r="L30" s="60">
        <v>1.37</v>
      </c>
      <c r="M30" s="61"/>
      <c r="N30" s="61">
        <v>0.06</v>
      </c>
      <c r="O30" s="61">
        <v>2.5999999999999999E-2</v>
      </c>
      <c r="P30" s="61">
        <v>0.24</v>
      </c>
      <c r="Q30" s="61"/>
      <c r="R30" s="60">
        <v>61.2</v>
      </c>
    </row>
    <row r="31" spans="1:18" ht="15.75" x14ac:dyDescent="0.25">
      <c r="A31" s="6"/>
      <c r="B31" s="6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  <c r="N31" s="61"/>
      <c r="O31" s="61"/>
      <c r="P31" s="61"/>
      <c r="Q31" s="61"/>
      <c r="R31" s="70">
        <v>180</v>
      </c>
    </row>
    <row r="32" spans="1:18" ht="15.75" x14ac:dyDescent="0.25">
      <c r="A32" s="6"/>
      <c r="B32" s="66" t="s">
        <v>38</v>
      </c>
      <c r="C32" s="60">
        <f>SUM(C24:C31)</f>
        <v>509</v>
      </c>
      <c r="D32" s="60">
        <f t="shared" ref="D32:R32" si="1">SUM(D24:D31)</f>
        <v>55.8</v>
      </c>
      <c r="E32" s="60">
        <f t="shared" si="1"/>
        <v>14.709999999999999</v>
      </c>
      <c r="F32" s="60">
        <f t="shared" si="1"/>
        <v>64.039000000000001</v>
      </c>
      <c r="G32" s="60">
        <f t="shared" si="1"/>
        <v>742.32999999999993</v>
      </c>
      <c r="H32" s="60">
        <f t="shared" si="1"/>
        <v>1045.6899999999998</v>
      </c>
      <c r="I32" s="60">
        <f t="shared" si="1"/>
        <v>115.32999999999998</v>
      </c>
      <c r="J32" s="60">
        <f t="shared" si="1"/>
        <v>74.25</v>
      </c>
      <c r="K32" s="60">
        <f t="shared" si="1"/>
        <v>231.81</v>
      </c>
      <c r="L32" s="60">
        <f t="shared" si="1"/>
        <v>4.5150000000000006</v>
      </c>
      <c r="M32" s="60">
        <f t="shared" si="1"/>
        <v>42.18</v>
      </c>
      <c r="N32" s="60">
        <f t="shared" si="1"/>
        <v>5.335</v>
      </c>
      <c r="O32" s="60">
        <f t="shared" si="1"/>
        <v>0.20699999999999999</v>
      </c>
      <c r="P32" s="60">
        <f t="shared" si="1"/>
        <v>2.8279999999999994</v>
      </c>
      <c r="Q32" s="60">
        <f t="shared" si="1"/>
        <v>22.39</v>
      </c>
      <c r="R32" s="60">
        <f t="shared" si="1"/>
        <v>722.91000000000008</v>
      </c>
    </row>
    <row r="33" spans="1:18" ht="15.75" x14ac:dyDescent="0.25">
      <c r="A33" s="6"/>
      <c r="B33" s="6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1"/>
      <c r="N33" s="61"/>
      <c r="O33" s="61"/>
      <c r="P33" s="61"/>
      <c r="Q33" s="61"/>
      <c r="R33" s="60"/>
    </row>
    <row r="34" spans="1:18" ht="15.75" x14ac:dyDescent="0.25">
      <c r="A34" s="6"/>
      <c r="B34" s="65" t="s">
        <v>39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  <c r="N34" s="61"/>
      <c r="O34" s="61"/>
      <c r="P34" s="61"/>
      <c r="Q34" s="61"/>
      <c r="R34" s="60"/>
    </row>
    <row r="35" spans="1:18" ht="15.75" x14ac:dyDescent="0.25">
      <c r="A35" s="6">
        <v>249</v>
      </c>
      <c r="B35" s="59" t="s">
        <v>73</v>
      </c>
      <c r="C35" s="67">
        <v>60</v>
      </c>
      <c r="D35" s="67">
        <v>9.0399999999999991</v>
      </c>
      <c r="E35" s="67">
        <v>2.35</v>
      </c>
      <c r="F35" s="67">
        <v>1.48</v>
      </c>
      <c r="G35" s="67">
        <v>121.29</v>
      </c>
      <c r="H35" s="67">
        <v>138.19999999999999</v>
      </c>
      <c r="I35" s="67">
        <v>27.7</v>
      </c>
      <c r="J35" s="67">
        <v>12.66</v>
      </c>
      <c r="K35" s="67">
        <v>117.3</v>
      </c>
      <c r="L35" s="67">
        <v>0.55000000000000004</v>
      </c>
      <c r="M35" s="68">
        <v>34.85</v>
      </c>
      <c r="N35" s="68">
        <v>4.2000000000000003E-2</v>
      </c>
      <c r="O35" s="68">
        <v>0.10199999999999999</v>
      </c>
      <c r="P35" s="68">
        <v>0.82</v>
      </c>
      <c r="Q35" s="68">
        <v>0.52700000000000002</v>
      </c>
      <c r="R35" s="67">
        <v>186</v>
      </c>
    </row>
    <row r="36" spans="1:18" s="1" customFormat="1" x14ac:dyDescent="0.2">
      <c r="A36" s="6">
        <v>398</v>
      </c>
      <c r="B36" s="62" t="s">
        <v>74</v>
      </c>
      <c r="C36" s="60">
        <v>150</v>
      </c>
      <c r="D36" s="60">
        <v>0.51</v>
      </c>
      <c r="E36" s="60"/>
      <c r="F36" s="60">
        <v>0.21</v>
      </c>
      <c r="G36" s="60">
        <v>0.04</v>
      </c>
      <c r="H36" s="60">
        <v>0.6</v>
      </c>
      <c r="I36" s="60">
        <v>10.9</v>
      </c>
      <c r="J36" s="60">
        <v>9.4</v>
      </c>
      <c r="K36" s="60">
        <v>1.3</v>
      </c>
      <c r="L36" s="60">
        <v>2.4</v>
      </c>
      <c r="M36" s="61"/>
      <c r="N36" s="61"/>
      <c r="O36" s="61">
        <v>0</v>
      </c>
      <c r="P36" s="61">
        <v>2.5999999999999999E-2</v>
      </c>
      <c r="Q36" s="71">
        <v>75</v>
      </c>
      <c r="R36" s="60">
        <v>61</v>
      </c>
    </row>
    <row r="37" spans="1:18" ht="15.75" x14ac:dyDescent="0.25">
      <c r="A37" s="6">
        <v>1</v>
      </c>
      <c r="B37" s="59" t="s">
        <v>75</v>
      </c>
      <c r="C37" s="60">
        <v>20</v>
      </c>
      <c r="D37" s="60">
        <v>2.4500000000000002</v>
      </c>
      <c r="E37" s="60">
        <v>7.55</v>
      </c>
      <c r="F37" s="60">
        <v>14.62</v>
      </c>
      <c r="G37" s="60">
        <v>114.9</v>
      </c>
      <c r="H37" s="60">
        <v>42.9</v>
      </c>
      <c r="I37" s="60">
        <v>9.3000000000000007</v>
      </c>
      <c r="J37" s="60">
        <v>9.9</v>
      </c>
      <c r="K37" s="60">
        <v>29.1</v>
      </c>
      <c r="L37" s="60">
        <v>0.62</v>
      </c>
      <c r="M37" s="61">
        <v>40</v>
      </c>
      <c r="N37" s="61">
        <v>0.05</v>
      </c>
      <c r="O37" s="61">
        <v>0.03</v>
      </c>
      <c r="P37" s="61">
        <v>0.49</v>
      </c>
      <c r="Q37" s="61"/>
      <c r="R37" s="60">
        <v>136</v>
      </c>
    </row>
    <row r="38" spans="1:18" ht="15.75" x14ac:dyDescent="0.25">
      <c r="A38" s="6"/>
      <c r="B38" s="59" t="s">
        <v>76</v>
      </c>
      <c r="C38" s="60">
        <v>30</v>
      </c>
      <c r="D38" s="60">
        <v>1.48</v>
      </c>
      <c r="E38" s="60">
        <v>1.96</v>
      </c>
      <c r="F38" s="60">
        <v>14.8</v>
      </c>
      <c r="G38" s="60"/>
      <c r="H38" s="60"/>
      <c r="I38" s="60"/>
      <c r="J38" s="60"/>
      <c r="K38" s="60"/>
      <c r="L38" s="60"/>
      <c r="M38" s="61"/>
      <c r="N38" s="61"/>
      <c r="O38" s="61"/>
      <c r="P38" s="61"/>
      <c r="Q38" s="61"/>
      <c r="R38" s="60">
        <v>83.16</v>
      </c>
    </row>
    <row r="39" spans="1:18" ht="15.75" x14ac:dyDescent="0.25">
      <c r="A39" s="6"/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1"/>
      <c r="N39" s="61"/>
      <c r="O39" s="61"/>
      <c r="P39" s="61"/>
      <c r="Q39" s="61"/>
      <c r="R39" s="60"/>
    </row>
    <row r="40" spans="1:18" ht="15.75" x14ac:dyDescent="0.25">
      <c r="A40" s="6"/>
      <c r="B40" s="66" t="s">
        <v>43</v>
      </c>
      <c r="C40" s="60">
        <f>SUM(C35:C38)</f>
        <v>260</v>
      </c>
      <c r="D40" s="60">
        <f t="shared" ref="D40:R40" si="2">SUM(D35:D38)</f>
        <v>13.48</v>
      </c>
      <c r="E40" s="60">
        <f t="shared" si="2"/>
        <v>11.86</v>
      </c>
      <c r="F40" s="60">
        <f t="shared" si="2"/>
        <v>31.11</v>
      </c>
      <c r="G40" s="60">
        <f t="shared" si="2"/>
        <v>236.23000000000002</v>
      </c>
      <c r="H40" s="60">
        <f t="shared" si="2"/>
        <v>181.7</v>
      </c>
      <c r="I40" s="60">
        <f t="shared" si="2"/>
        <v>47.900000000000006</v>
      </c>
      <c r="J40" s="60">
        <f t="shared" si="2"/>
        <v>31.96</v>
      </c>
      <c r="K40" s="60">
        <f t="shared" si="2"/>
        <v>147.69999999999999</v>
      </c>
      <c r="L40" s="60">
        <f t="shared" si="2"/>
        <v>3.5700000000000003</v>
      </c>
      <c r="M40" s="60">
        <f t="shared" si="2"/>
        <v>74.849999999999994</v>
      </c>
      <c r="N40" s="60">
        <f t="shared" si="2"/>
        <v>9.1999999999999998E-2</v>
      </c>
      <c r="O40" s="60">
        <f t="shared" si="2"/>
        <v>0.13200000000000001</v>
      </c>
      <c r="P40" s="60">
        <f t="shared" si="2"/>
        <v>1.3359999999999999</v>
      </c>
      <c r="Q40" s="60">
        <f t="shared" si="2"/>
        <v>75.527000000000001</v>
      </c>
      <c r="R40" s="60">
        <f t="shared" si="2"/>
        <v>466.15999999999997</v>
      </c>
    </row>
    <row r="41" spans="1:18" ht="11.25" customHeight="1" x14ac:dyDescent="0.25">
      <c r="A41" s="6"/>
      <c r="B41" s="6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1"/>
      <c r="N41" s="61"/>
      <c r="O41" s="61"/>
      <c r="P41" s="61"/>
      <c r="Q41" s="61"/>
      <c r="R41" s="60"/>
    </row>
    <row r="42" spans="1:18" ht="18" customHeight="1" x14ac:dyDescent="0.25">
      <c r="A42" s="6"/>
      <c r="B42" s="6" t="s">
        <v>44</v>
      </c>
      <c r="C42" s="71">
        <f>SUM(C20,C32,C40)</f>
        <v>1202</v>
      </c>
      <c r="D42" s="71">
        <f t="shared" ref="D42:R42" si="3">SUM(D20,D32,D40)</f>
        <v>79.38</v>
      </c>
      <c r="E42" s="71">
        <f t="shared" si="3"/>
        <v>40.46</v>
      </c>
      <c r="F42" s="71">
        <f t="shared" si="3"/>
        <v>153.209</v>
      </c>
      <c r="G42" s="71">
        <f t="shared" si="3"/>
        <v>1253.06</v>
      </c>
      <c r="H42" s="71">
        <f t="shared" si="3"/>
        <v>1452.1699999999998</v>
      </c>
      <c r="I42" s="71">
        <f t="shared" si="3"/>
        <v>345.68999999999994</v>
      </c>
      <c r="J42" s="71">
        <f t="shared" si="3"/>
        <v>157.84</v>
      </c>
      <c r="K42" s="71">
        <f t="shared" si="3"/>
        <v>596.14</v>
      </c>
      <c r="L42" s="71">
        <f t="shared" si="3"/>
        <v>10.105</v>
      </c>
      <c r="M42" s="71">
        <f t="shared" si="3"/>
        <v>194.12</v>
      </c>
      <c r="N42" s="71">
        <f t="shared" si="3"/>
        <v>5.601</v>
      </c>
      <c r="O42" s="71">
        <f t="shared" si="3"/>
        <v>0.52100000000000002</v>
      </c>
      <c r="P42" s="71">
        <f t="shared" si="3"/>
        <v>5.093</v>
      </c>
      <c r="Q42" s="71">
        <f t="shared" si="3"/>
        <v>98.945999999999998</v>
      </c>
      <c r="R42" s="71">
        <f t="shared" si="3"/>
        <v>1625.02</v>
      </c>
    </row>
    <row r="43" spans="1:18" ht="18" x14ac:dyDescent="0.25">
      <c r="B43" s="57" t="s">
        <v>59</v>
      </c>
      <c r="C43" s="57"/>
      <c r="D43" s="40" t="s">
        <v>60</v>
      </c>
      <c r="E43" s="40"/>
      <c r="F43" s="40"/>
      <c r="G43" s="40"/>
      <c r="H43" s="40"/>
      <c r="I43" s="35"/>
      <c r="J43" s="35"/>
      <c r="K43" s="35"/>
      <c r="L43" s="35"/>
      <c r="M43" s="35"/>
      <c r="N43" s="40"/>
      <c r="O43" s="40"/>
      <c r="P43" s="40"/>
      <c r="Q43" s="40"/>
      <c r="R43" s="40"/>
    </row>
    <row r="44" spans="1:18" ht="18" customHeight="1" x14ac:dyDescent="0.25">
      <c r="B44" s="57" t="s">
        <v>2</v>
      </c>
      <c r="C44" s="57"/>
      <c r="D44" s="40" t="s">
        <v>3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ht="18" x14ac:dyDescent="0.25">
      <c r="B45" s="57" t="s">
        <v>77</v>
      </c>
      <c r="C45" s="57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1:18" ht="18" customHeight="1" x14ac:dyDescent="0.25">
      <c r="B46" s="57" t="s">
        <v>78</v>
      </c>
      <c r="C46" s="57"/>
      <c r="D46" s="55" t="s">
        <v>58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</row>
    <row r="48" spans="1:18" ht="15.75" x14ac:dyDescent="0.25">
      <c r="A48" s="37" t="s">
        <v>4</v>
      </c>
      <c r="B48" s="37" t="s">
        <v>79</v>
      </c>
      <c r="C48" s="72" t="s">
        <v>6</v>
      </c>
      <c r="D48" s="72" t="s">
        <v>7</v>
      </c>
      <c r="E48" s="72" t="s">
        <v>8</v>
      </c>
      <c r="F48" s="73" t="s">
        <v>9</v>
      </c>
      <c r="G48" s="37" t="s">
        <v>10</v>
      </c>
      <c r="H48" s="37"/>
      <c r="I48" s="37"/>
      <c r="J48" s="37"/>
      <c r="K48" s="37"/>
      <c r="L48" s="37"/>
      <c r="M48" s="37" t="s">
        <v>11</v>
      </c>
      <c r="N48" s="37"/>
      <c r="O48" s="37"/>
      <c r="P48" s="37"/>
      <c r="Q48" s="37"/>
      <c r="R48" s="74" t="s">
        <v>12</v>
      </c>
    </row>
    <row r="49" spans="1:18" ht="31.5" customHeight="1" x14ac:dyDescent="0.25">
      <c r="A49" s="37"/>
      <c r="B49" s="37"/>
      <c r="C49" s="37"/>
      <c r="D49" s="37"/>
      <c r="E49" s="37"/>
      <c r="F49" s="58"/>
      <c r="G49" s="36" t="s">
        <v>13</v>
      </c>
      <c r="H49" s="36" t="s">
        <v>14</v>
      </c>
      <c r="I49" s="36" t="s">
        <v>15</v>
      </c>
      <c r="J49" s="36" t="s">
        <v>16</v>
      </c>
      <c r="K49" s="36" t="s">
        <v>17</v>
      </c>
      <c r="L49" s="36" t="s">
        <v>18</v>
      </c>
      <c r="M49" s="36" t="s">
        <v>19</v>
      </c>
      <c r="N49" s="36" t="s">
        <v>20</v>
      </c>
      <c r="O49" s="36" t="s">
        <v>21</v>
      </c>
      <c r="P49" s="36" t="s">
        <v>22</v>
      </c>
      <c r="Q49" s="36" t="s">
        <v>23</v>
      </c>
      <c r="R49" s="74"/>
    </row>
    <row r="50" spans="1:18" x14ac:dyDescent="0.25">
      <c r="A50" s="5">
        <v>1</v>
      </c>
      <c r="B50" s="5">
        <v>2</v>
      </c>
      <c r="C50" s="5">
        <v>3</v>
      </c>
      <c r="D50" s="5">
        <v>4</v>
      </c>
      <c r="E50" s="5">
        <v>5</v>
      </c>
      <c r="F50" s="5">
        <v>6</v>
      </c>
      <c r="G50" s="5">
        <v>7</v>
      </c>
      <c r="H50" s="5">
        <v>8</v>
      </c>
      <c r="I50" s="5">
        <v>9</v>
      </c>
      <c r="J50" s="5">
        <v>10</v>
      </c>
      <c r="K50" s="5">
        <v>11</v>
      </c>
      <c r="L50" s="5">
        <v>12</v>
      </c>
      <c r="M50" s="5">
        <v>13</v>
      </c>
      <c r="N50" s="5">
        <v>14</v>
      </c>
      <c r="O50" s="5">
        <v>15</v>
      </c>
      <c r="P50" s="5">
        <v>16</v>
      </c>
      <c r="Q50" s="5">
        <v>17</v>
      </c>
      <c r="R50" s="5">
        <v>18</v>
      </c>
    </row>
    <row r="51" spans="1:18" ht="15.75" x14ac:dyDescent="0.25">
      <c r="A51" s="6"/>
      <c r="B51" s="36" t="s">
        <v>64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ht="15.75" x14ac:dyDescent="0.25">
      <c r="A52" s="6"/>
      <c r="B52" s="36" t="s">
        <v>25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ht="15.75" x14ac:dyDescent="0.25">
      <c r="A53" s="6">
        <v>168</v>
      </c>
      <c r="B53" s="59" t="s">
        <v>65</v>
      </c>
      <c r="C53" s="60">
        <v>200</v>
      </c>
      <c r="D53" s="60">
        <v>5.67</v>
      </c>
      <c r="E53" s="60">
        <v>5.28</v>
      </c>
      <c r="F53" s="60">
        <v>32.549999999999997</v>
      </c>
      <c r="G53" s="60">
        <v>119.4</v>
      </c>
      <c r="H53" s="60">
        <v>104.4</v>
      </c>
      <c r="I53" s="60">
        <v>15.5</v>
      </c>
      <c r="J53" s="60">
        <v>40.700000000000003</v>
      </c>
      <c r="K53" s="60">
        <v>115.9</v>
      </c>
      <c r="L53" s="60">
        <v>1.34</v>
      </c>
      <c r="M53" s="61">
        <v>20</v>
      </c>
      <c r="N53" s="61">
        <v>0.15</v>
      </c>
      <c r="O53" s="61">
        <v>0.02</v>
      </c>
      <c r="P53" s="61">
        <v>0.68</v>
      </c>
      <c r="Q53" s="61"/>
      <c r="R53" s="60">
        <v>200</v>
      </c>
    </row>
    <row r="54" spans="1:18" ht="15.75" x14ac:dyDescent="0.25">
      <c r="A54" s="6">
        <v>395</v>
      </c>
      <c r="B54" s="62" t="s">
        <v>66</v>
      </c>
      <c r="C54" s="60">
        <v>200</v>
      </c>
      <c r="D54" s="60">
        <v>2.92</v>
      </c>
      <c r="E54" s="60">
        <v>2.5</v>
      </c>
      <c r="F54" s="60">
        <v>13.28</v>
      </c>
      <c r="G54" s="60">
        <v>47</v>
      </c>
      <c r="H54" s="60">
        <v>137.12</v>
      </c>
      <c r="I54" s="60">
        <v>117.87</v>
      </c>
      <c r="J54" s="60">
        <v>13.12</v>
      </c>
      <c r="K54" s="60">
        <v>84.37</v>
      </c>
      <c r="L54" s="60">
        <v>0.12</v>
      </c>
      <c r="M54" s="60">
        <v>18.850000000000001</v>
      </c>
      <c r="N54" s="61">
        <v>3.6999999999999998E-2</v>
      </c>
      <c r="O54" s="61">
        <v>0.14099999999999999</v>
      </c>
      <c r="P54" s="61">
        <v>9.2999999999999999E-2</v>
      </c>
      <c r="Q54" s="61">
        <v>1.22</v>
      </c>
      <c r="R54" s="60">
        <v>87.5</v>
      </c>
    </row>
    <row r="55" spans="1:18" ht="15.75" x14ac:dyDescent="0.25">
      <c r="A55" s="6">
        <v>1</v>
      </c>
      <c r="B55" s="59" t="s">
        <v>55</v>
      </c>
      <c r="C55" s="60">
        <v>38</v>
      </c>
      <c r="D55" s="60">
        <v>2.4500000000000002</v>
      </c>
      <c r="E55" s="60">
        <v>7.55</v>
      </c>
      <c r="F55" s="60">
        <v>14.62</v>
      </c>
      <c r="G55" s="60">
        <v>114.9</v>
      </c>
      <c r="H55" s="60">
        <v>42.9</v>
      </c>
      <c r="I55" s="60">
        <v>9.3000000000000007</v>
      </c>
      <c r="J55" s="60">
        <v>9.9</v>
      </c>
      <c r="K55" s="60">
        <v>29.1</v>
      </c>
      <c r="L55" s="60">
        <v>0.62</v>
      </c>
      <c r="M55" s="61">
        <v>40</v>
      </c>
      <c r="N55" s="61">
        <v>0.05</v>
      </c>
      <c r="O55" s="61">
        <v>0.03</v>
      </c>
      <c r="P55" s="61">
        <v>0.49</v>
      </c>
      <c r="Q55" s="61"/>
      <c r="R55" s="60">
        <v>136</v>
      </c>
    </row>
    <row r="56" spans="1:18" ht="15.75" x14ac:dyDescent="0.25">
      <c r="A56" s="6"/>
      <c r="B56" s="59" t="s">
        <v>26</v>
      </c>
      <c r="C56" s="60">
        <v>30</v>
      </c>
      <c r="D56" s="60"/>
      <c r="E56" s="60"/>
      <c r="F56" s="60"/>
      <c r="G56" s="60"/>
      <c r="H56" s="60"/>
      <c r="I56" s="60"/>
      <c r="J56" s="60"/>
      <c r="K56" s="60"/>
      <c r="L56" s="60"/>
      <c r="M56" s="61"/>
      <c r="N56" s="61"/>
      <c r="O56" s="61"/>
      <c r="P56" s="61"/>
      <c r="Q56" s="61"/>
      <c r="R56" s="60"/>
    </row>
    <row r="57" spans="1:18" ht="15.75" x14ac:dyDescent="0.25">
      <c r="A57" s="6"/>
      <c r="B57" s="59" t="s">
        <v>27</v>
      </c>
      <c r="C57" s="60">
        <v>8</v>
      </c>
      <c r="D57" s="60"/>
      <c r="E57" s="60"/>
      <c r="F57" s="60"/>
      <c r="G57" s="60"/>
      <c r="H57" s="60"/>
      <c r="I57" s="60"/>
      <c r="J57" s="60"/>
      <c r="K57" s="60"/>
      <c r="L57" s="60"/>
      <c r="M57" s="61"/>
      <c r="N57" s="61"/>
      <c r="O57" s="61"/>
      <c r="P57" s="61"/>
      <c r="Q57" s="61"/>
      <c r="R57" s="60"/>
    </row>
    <row r="58" spans="1:18" ht="15.75" x14ac:dyDescent="0.25">
      <c r="A58" s="6">
        <v>7</v>
      </c>
      <c r="B58" s="16" t="s">
        <v>28</v>
      </c>
      <c r="C58" s="60">
        <v>10</v>
      </c>
      <c r="D58" s="60">
        <v>2.63</v>
      </c>
      <c r="E58" s="60">
        <v>2.66</v>
      </c>
      <c r="F58" s="60"/>
      <c r="G58" s="60">
        <v>110</v>
      </c>
      <c r="H58" s="60">
        <v>10</v>
      </c>
      <c r="I58" s="60">
        <v>100</v>
      </c>
      <c r="J58" s="60">
        <v>5.5</v>
      </c>
      <c r="K58" s="60">
        <v>60</v>
      </c>
      <c r="L58" s="60">
        <v>7.0000000000000007E-2</v>
      </c>
      <c r="M58" s="61">
        <v>21</v>
      </c>
      <c r="N58" s="61">
        <v>0</v>
      </c>
      <c r="O58" s="61">
        <v>0.04</v>
      </c>
      <c r="P58" s="61">
        <v>0.02</v>
      </c>
      <c r="Q58" s="61">
        <v>7.0000000000000007E-2</v>
      </c>
      <c r="R58" s="60">
        <v>34</v>
      </c>
    </row>
    <row r="59" spans="1:18" ht="15.75" x14ac:dyDescent="0.25">
      <c r="A59" s="6"/>
      <c r="B59" s="65" t="s">
        <v>30</v>
      </c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1"/>
      <c r="N59" s="61"/>
      <c r="O59" s="61"/>
      <c r="P59" s="61"/>
      <c r="Q59" s="61"/>
      <c r="R59" s="60"/>
    </row>
    <row r="60" spans="1:18" ht="15.75" x14ac:dyDescent="0.25">
      <c r="A60" s="6"/>
      <c r="B60" s="6" t="s">
        <v>67</v>
      </c>
      <c r="C60" s="60">
        <v>100</v>
      </c>
      <c r="D60" s="60"/>
      <c r="E60" s="60"/>
      <c r="F60" s="60">
        <v>13</v>
      </c>
      <c r="G60" s="60"/>
      <c r="H60" s="60"/>
      <c r="I60" s="60"/>
      <c r="J60" s="60"/>
      <c r="K60" s="60"/>
      <c r="L60" s="60"/>
      <c r="M60" s="61"/>
      <c r="N60" s="61"/>
      <c r="O60" s="61"/>
      <c r="P60" s="61"/>
      <c r="Q60" s="61"/>
      <c r="R60" s="60">
        <v>90</v>
      </c>
    </row>
    <row r="61" spans="1:18" ht="15.75" x14ac:dyDescent="0.25">
      <c r="A61" s="6"/>
      <c r="B61" s="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1"/>
      <c r="N61" s="61"/>
      <c r="O61" s="61"/>
      <c r="P61" s="61"/>
      <c r="Q61" s="61"/>
      <c r="R61" s="60"/>
    </row>
    <row r="62" spans="1:18" ht="15.75" x14ac:dyDescent="0.25">
      <c r="A62" s="6"/>
      <c r="B62" s="66" t="s">
        <v>31</v>
      </c>
      <c r="C62" s="60">
        <f>SUM(C53:C55)+C58+C60</f>
        <v>548</v>
      </c>
      <c r="D62" s="60">
        <f t="shared" ref="D62:R62" si="4">SUM(D53:D61)</f>
        <v>13.669999999999998</v>
      </c>
      <c r="E62" s="60">
        <f t="shared" si="4"/>
        <v>17.990000000000002</v>
      </c>
      <c r="F62" s="60">
        <f t="shared" si="4"/>
        <v>73.449999999999989</v>
      </c>
      <c r="G62" s="60">
        <f t="shared" si="4"/>
        <v>391.3</v>
      </c>
      <c r="H62" s="60">
        <f t="shared" si="4"/>
        <v>294.42</v>
      </c>
      <c r="I62" s="60">
        <f t="shared" si="4"/>
        <v>242.67000000000002</v>
      </c>
      <c r="J62" s="60">
        <f t="shared" si="4"/>
        <v>69.22</v>
      </c>
      <c r="K62" s="60">
        <f t="shared" si="4"/>
        <v>289.37</v>
      </c>
      <c r="L62" s="60">
        <f t="shared" si="4"/>
        <v>2.15</v>
      </c>
      <c r="M62" s="60">
        <f t="shared" si="4"/>
        <v>99.85</v>
      </c>
      <c r="N62" s="60">
        <f t="shared" si="4"/>
        <v>0.23699999999999999</v>
      </c>
      <c r="O62" s="60">
        <f t="shared" si="4"/>
        <v>0.23099999999999998</v>
      </c>
      <c r="P62" s="60">
        <f t="shared" si="4"/>
        <v>1.2829999999999999</v>
      </c>
      <c r="Q62" s="60">
        <f t="shared" si="4"/>
        <v>1.29</v>
      </c>
      <c r="R62" s="60">
        <f t="shared" si="4"/>
        <v>547.5</v>
      </c>
    </row>
    <row r="63" spans="1:18" ht="15.75" x14ac:dyDescent="0.25">
      <c r="A63" s="6"/>
      <c r="B63" s="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1"/>
      <c r="N63" s="61"/>
      <c r="O63" s="61"/>
      <c r="P63" s="61"/>
      <c r="Q63" s="61"/>
      <c r="R63" s="60"/>
    </row>
    <row r="64" spans="1:18" ht="15.75" x14ac:dyDescent="0.25">
      <c r="A64" s="6"/>
      <c r="B64" s="36" t="s">
        <v>32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1"/>
      <c r="N64" s="61"/>
      <c r="O64" s="61"/>
      <c r="P64" s="61"/>
      <c r="Q64" s="61"/>
      <c r="R64" s="60"/>
    </row>
    <row r="65" spans="1:18" ht="15.75" x14ac:dyDescent="0.25">
      <c r="A65" s="6"/>
      <c r="B65" s="59"/>
      <c r="C65" s="67"/>
      <c r="D65" s="67"/>
      <c r="E65" s="67"/>
      <c r="F65" s="67"/>
      <c r="G65" s="67">
        <v>2.17</v>
      </c>
      <c r="H65" s="67">
        <v>97.5</v>
      </c>
      <c r="I65" s="67">
        <v>8.58</v>
      </c>
      <c r="J65" s="67">
        <v>7.51</v>
      </c>
      <c r="K65" s="67">
        <v>17.350000000000001</v>
      </c>
      <c r="L65" s="67">
        <v>0.33</v>
      </c>
      <c r="M65" s="68"/>
      <c r="N65" s="68">
        <v>2.8000000000000001E-2</v>
      </c>
      <c r="O65" s="68">
        <v>8.0000000000000002E-3</v>
      </c>
      <c r="P65" s="68">
        <v>0.14000000000000001</v>
      </c>
      <c r="Q65" s="68">
        <v>3.1</v>
      </c>
      <c r="R65" s="67"/>
    </row>
    <row r="66" spans="1:18" ht="15.75" x14ac:dyDescent="0.25">
      <c r="A66" s="6">
        <v>41</v>
      </c>
      <c r="B66" s="59" t="s">
        <v>68</v>
      </c>
      <c r="C66" s="60">
        <v>40</v>
      </c>
      <c r="D66" s="60">
        <v>1.68</v>
      </c>
      <c r="E66" s="60">
        <v>4.09</v>
      </c>
      <c r="F66" s="60">
        <v>13.27</v>
      </c>
      <c r="G66" s="60">
        <v>1.48</v>
      </c>
      <c r="H66" s="60">
        <v>215.8</v>
      </c>
      <c r="I66" s="60">
        <v>387</v>
      </c>
      <c r="J66" s="60">
        <v>21.16</v>
      </c>
      <c r="K66" s="60">
        <v>20.72</v>
      </c>
      <c r="L66" s="60">
        <v>57.4</v>
      </c>
      <c r="M66" s="61">
        <v>0.77</v>
      </c>
      <c r="N66" s="60">
        <v>7.8E-2</v>
      </c>
      <c r="O66" s="61">
        <v>4.8000000000000001E-2</v>
      </c>
      <c r="P66" s="61">
        <v>0.84</v>
      </c>
      <c r="Q66" s="61">
        <v>6.02</v>
      </c>
      <c r="R66" s="60">
        <v>220</v>
      </c>
    </row>
    <row r="67" spans="1:18" ht="15.75" x14ac:dyDescent="0.25">
      <c r="A67" s="6">
        <v>59</v>
      </c>
      <c r="B67" s="62" t="s">
        <v>69</v>
      </c>
      <c r="C67" s="67">
        <v>250</v>
      </c>
      <c r="D67" s="67">
        <v>1.73</v>
      </c>
      <c r="E67" s="67">
        <v>4.88</v>
      </c>
      <c r="F67" s="67">
        <v>12.2</v>
      </c>
      <c r="G67" s="67">
        <v>259</v>
      </c>
      <c r="H67" s="67">
        <v>366</v>
      </c>
      <c r="I67" s="67">
        <v>42.5</v>
      </c>
      <c r="J67" s="67">
        <v>25.45</v>
      </c>
      <c r="K67" s="67">
        <v>51.67</v>
      </c>
      <c r="L67" s="67">
        <v>1.1599999999999999</v>
      </c>
      <c r="M67" s="68"/>
      <c r="N67" s="68">
        <v>4.4999999999999998E-2</v>
      </c>
      <c r="O67" s="68">
        <v>0.04</v>
      </c>
      <c r="P67" s="68">
        <v>0.51</v>
      </c>
      <c r="Q67" s="68">
        <v>8.0299999999999994</v>
      </c>
      <c r="R67" s="67">
        <v>100.36</v>
      </c>
    </row>
    <row r="68" spans="1:18" ht="15.75" x14ac:dyDescent="0.25">
      <c r="A68" s="6"/>
      <c r="B68" s="62" t="s">
        <v>53</v>
      </c>
      <c r="C68" s="67">
        <v>11</v>
      </c>
      <c r="D68" s="67">
        <v>0.28599999999999998</v>
      </c>
      <c r="E68" s="67">
        <v>1.65</v>
      </c>
      <c r="F68" s="67">
        <v>0.4</v>
      </c>
      <c r="G68" s="67"/>
      <c r="H68" s="67"/>
      <c r="I68" s="67"/>
      <c r="J68" s="67"/>
      <c r="K68" s="67"/>
      <c r="L68" s="67"/>
      <c r="M68" s="68"/>
      <c r="N68" s="68"/>
      <c r="O68" s="68"/>
      <c r="P68" s="68"/>
      <c r="Q68" s="68"/>
      <c r="R68" s="67">
        <v>17.600000000000001</v>
      </c>
    </row>
    <row r="69" spans="1:18" ht="15.75" x14ac:dyDescent="0.25">
      <c r="A69" s="6">
        <v>287</v>
      </c>
      <c r="B69" s="59" t="s">
        <v>70</v>
      </c>
      <c r="C69" s="69" t="s">
        <v>80</v>
      </c>
      <c r="D69" s="67">
        <v>54.93</v>
      </c>
      <c r="E69" s="67">
        <v>5.75</v>
      </c>
      <c r="F69" s="67">
        <v>6.73</v>
      </c>
      <c r="G69" s="67">
        <v>191.8</v>
      </c>
      <c r="H69" s="67">
        <v>118.07</v>
      </c>
      <c r="I69" s="67">
        <v>18.37</v>
      </c>
      <c r="J69" s="67">
        <v>12.04</v>
      </c>
      <c r="K69" s="67">
        <v>58.07</v>
      </c>
      <c r="L69" s="67">
        <v>0.56999999999999995</v>
      </c>
      <c r="M69" s="68">
        <v>22.2</v>
      </c>
      <c r="N69" s="68">
        <v>0.03</v>
      </c>
      <c r="O69" s="68">
        <v>0.04</v>
      </c>
      <c r="P69" s="68">
        <v>1.0900000000000001</v>
      </c>
      <c r="Q69" s="68">
        <v>0.47</v>
      </c>
      <c r="R69" s="67">
        <v>224</v>
      </c>
    </row>
    <row r="70" spans="1:18" ht="15.75" x14ac:dyDescent="0.25">
      <c r="A70" s="6">
        <v>321</v>
      </c>
      <c r="B70" s="62" t="s">
        <v>72</v>
      </c>
      <c r="C70" s="67">
        <v>150</v>
      </c>
      <c r="D70" s="60">
        <v>3.08</v>
      </c>
      <c r="E70" s="60">
        <v>4.8</v>
      </c>
      <c r="F70" s="60">
        <v>20.6</v>
      </c>
      <c r="G70" s="60">
        <v>5.59</v>
      </c>
      <c r="H70" s="60">
        <v>655</v>
      </c>
      <c r="I70" s="60">
        <v>37.270000000000003</v>
      </c>
      <c r="J70" s="60">
        <v>28.03</v>
      </c>
      <c r="K70" s="60">
        <v>87.42</v>
      </c>
      <c r="L70" s="60">
        <v>1.0189999999999999</v>
      </c>
      <c r="M70" s="61">
        <v>25.75</v>
      </c>
      <c r="N70" s="61">
        <v>0.14000000000000001</v>
      </c>
      <c r="O70" s="61">
        <v>0.11</v>
      </c>
      <c r="P70" s="61">
        <v>1.36</v>
      </c>
      <c r="Q70" s="61">
        <v>18.329999999999998</v>
      </c>
      <c r="R70" s="60">
        <v>138.63</v>
      </c>
    </row>
    <row r="71" spans="1:18" ht="15.75" x14ac:dyDescent="0.25">
      <c r="A71" s="6">
        <v>376</v>
      </c>
      <c r="B71" s="62" t="s">
        <v>36</v>
      </c>
      <c r="C71" s="60">
        <v>200</v>
      </c>
      <c r="D71" s="60">
        <v>0.44</v>
      </c>
      <c r="E71" s="60"/>
      <c r="F71" s="60">
        <v>27.6</v>
      </c>
      <c r="G71" s="60">
        <v>2.5</v>
      </c>
      <c r="H71" s="60">
        <v>56.4</v>
      </c>
      <c r="I71" s="60">
        <v>31.8</v>
      </c>
      <c r="J71" s="60">
        <v>6</v>
      </c>
      <c r="K71" s="60">
        <v>15.4</v>
      </c>
      <c r="L71" s="60">
        <v>1.25</v>
      </c>
      <c r="M71" s="61"/>
      <c r="N71" s="61">
        <v>2E-3</v>
      </c>
      <c r="O71" s="61">
        <v>6.0000000000000001E-3</v>
      </c>
      <c r="P71" s="61">
        <v>0.14000000000000001</v>
      </c>
      <c r="Q71" s="61">
        <v>0.4</v>
      </c>
      <c r="R71" s="60">
        <v>113</v>
      </c>
    </row>
    <row r="72" spans="1:18" ht="15.75" x14ac:dyDescent="0.25">
      <c r="A72" s="6">
        <v>1</v>
      </c>
      <c r="B72" s="62" t="s">
        <v>37</v>
      </c>
      <c r="C72" s="60">
        <v>40</v>
      </c>
      <c r="D72" s="60">
        <v>2.64</v>
      </c>
      <c r="E72" s="60"/>
      <c r="F72" s="60">
        <v>13.36</v>
      </c>
      <c r="G72" s="60">
        <v>244</v>
      </c>
      <c r="H72" s="60">
        <v>97</v>
      </c>
      <c r="I72" s="60">
        <v>14</v>
      </c>
      <c r="J72" s="60">
        <v>18.8</v>
      </c>
      <c r="K72" s="60">
        <v>63.2</v>
      </c>
      <c r="L72" s="60">
        <v>1.56</v>
      </c>
      <c r="M72" s="61"/>
      <c r="N72" s="61">
        <v>7.0000000000000007E-2</v>
      </c>
      <c r="O72" s="61">
        <v>3.2000000000000001E-2</v>
      </c>
      <c r="P72" s="61">
        <v>0.28000000000000003</v>
      </c>
      <c r="Q72" s="61"/>
      <c r="R72" s="60">
        <v>69.599999999999994</v>
      </c>
    </row>
    <row r="73" spans="1:18" ht="15.75" x14ac:dyDescent="0.25">
      <c r="A73" s="6"/>
      <c r="B73" s="6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1"/>
      <c r="N73" s="61"/>
      <c r="O73" s="61"/>
      <c r="P73" s="61"/>
      <c r="Q73" s="61"/>
      <c r="R73" s="60"/>
    </row>
    <row r="74" spans="1:18" ht="15.75" x14ac:dyDescent="0.25">
      <c r="A74" s="6"/>
      <c r="B74" s="66" t="s">
        <v>38</v>
      </c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1"/>
      <c r="N74" s="61"/>
      <c r="O74" s="61"/>
      <c r="P74" s="61"/>
      <c r="Q74" s="61"/>
      <c r="R74" s="60"/>
    </row>
    <row r="75" spans="1:18" ht="15.75" x14ac:dyDescent="0.25">
      <c r="A75" s="6"/>
      <c r="B75" s="6"/>
      <c r="C75" s="60">
        <f>SUM(C66:C74)</f>
        <v>691</v>
      </c>
      <c r="D75" s="60">
        <f t="shared" ref="D75:R75" si="5">SUM(D66:D74)</f>
        <v>64.785999999999987</v>
      </c>
      <c r="E75" s="60">
        <f t="shared" si="5"/>
        <v>21.169999999999998</v>
      </c>
      <c r="F75" s="60">
        <f t="shared" si="5"/>
        <v>94.16</v>
      </c>
      <c r="G75" s="60">
        <f t="shared" si="5"/>
        <v>704.37</v>
      </c>
      <c r="H75" s="60">
        <f t="shared" si="5"/>
        <v>1508.27</v>
      </c>
      <c r="I75" s="60">
        <f t="shared" si="5"/>
        <v>530.93999999999994</v>
      </c>
      <c r="J75" s="60">
        <f t="shared" si="5"/>
        <v>111.48</v>
      </c>
      <c r="K75" s="60">
        <f t="shared" si="5"/>
        <v>296.48</v>
      </c>
      <c r="L75" s="60">
        <f t="shared" si="5"/>
        <v>62.958999999999996</v>
      </c>
      <c r="M75" s="60">
        <f t="shared" si="5"/>
        <v>48.72</v>
      </c>
      <c r="N75" s="60">
        <f t="shared" si="5"/>
        <v>0.36500000000000005</v>
      </c>
      <c r="O75" s="60">
        <f t="shared" si="5"/>
        <v>0.27600000000000002</v>
      </c>
      <c r="P75" s="60">
        <f t="shared" si="5"/>
        <v>4.2200000000000006</v>
      </c>
      <c r="Q75" s="60">
        <f t="shared" si="5"/>
        <v>33.249999999999993</v>
      </c>
      <c r="R75" s="60">
        <f t="shared" si="5"/>
        <v>883.19</v>
      </c>
    </row>
    <row r="76" spans="1:18" ht="15.75" x14ac:dyDescent="0.25">
      <c r="A76" s="6"/>
      <c r="B76" s="65" t="s">
        <v>39</v>
      </c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1"/>
      <c r="N76" s="61"/>
      <c r="O76" s="61"/>
      <c r="P76" s="61"/>
      <c r="Q76" s="61"/>
      <c r="R76" s="60"/>
    </row>
    <row r="77" spans="1:18" ht="15.75" x14ac:dyDescent="0.25">
      <c r="A77" s="6">
        <v>249</v>
      </c>
      <c r="B77" s="59" t="s">
        <v>73</v>
      </c>
      <c r="C77" s="67">
        <v>80</v>
      </c>
      <c r="D77" s="67">
        <v>10.64</v>
      </c>
      <c r="E77" s="67">
        <v>2.77</v>
      </c>
      <c r="F77" s="67">
        <v>1.75</v>
      </c>
      <c r="G77" s="67">
        <v>142.69999999999999</v>
      </c>
      <c r="H77" s="67">
        <v>162.6</v>
      </c>
      <c r="I77" s="67">
        <v>32.6</v>
      </c>
      <c r="J77" s="67">
        <v>14.9</v>
      </c>
      <c r="K77" s="67">
        <v>138</v>
      </c>
      <c r="L77" s="67">
        <v>0.65</v>
      </c>
      <c r="M77" s="68">
        <v>41</v>
      </c>
      <c r="N77" s="68">
        <v>0.05</v>
      </c>
      <c r="O77" s="68">
        <v>0.12</v>
      </c>
      <c r="P77" s="68">
        <v>0.96</v>
      </c>
      <c r="Q77" s="68">
        <v>0.62</v>
      </c>
      <c r="R77" s="67">
        <v>230</v>
      </c>
    </row>
    <row r="78" spans="1:18" ht="15.75" x14ac:dyDescent="0.25">
      <c r="A78" s="6">
        <v>398</v>
      </c>
      <c r="B78" s="62" t="s">
        <v>74</v>
      </c>
      <c r="C78" s="60">
        <v>200</v>
      </c>
      <c r="D78" s="60">
        <v>6.0999999999999999E-2</v>
      </c>
      <c r="E78" s="60"/>
      <c r="F78" s="60">
        <v>18.670000000000002</v>
      </c>
      <c r="G78" s="60">
        <v>0.05</v>
      </c>
      <c r="H78" s="60">
        <v>0.66</v>
      </c>
      <c r="I78" s="60">
        <v>11.2</v>
      </c>
      <c r="J78" s="60">
        <v>9.89</v>
      </c>
      <c r="K78" s="60">
        <v>1.5</v>
      </c>
      <c r="L78" s="60">
        <v>3.01</v>
      </c>
      <c r="M78" s="61"/>
      <c r="N78" s="61"/>
      <c r="O78" s="61">
        <v>0</v>
      </c>
      <c r="P78" s="61">
        <v>2.5999999999999999E-2</v>
      </c>
      <c r="Q78" s="71">
        <v>90</v>
      </c>
      <c r="R78" s="60">
        <v>79</v>
      </c>
    </row>
    <row r="79" spans="1:18" ht="15.75" x14ac:dyDescent="0.25">
      <c r="A79" s="6">
        <v>1</v>
      </c>
      <c r="B79" s="59" t="s">
        <v>75</v>
      </c>
      <c r="C79" s="60">
        <v>20</v>
      </c>
      <c r="D79" s="60">
        <v>2.4500000000000002</v>
      </c>
      <c r="E79" s="60">
        <v>7.55</v>
      </c>
      <c r="F79" s="60">
        <v>14.62</v>
      </c>
      <c r="G79" s="60">
        <v>114.9</v>
      </c>
      <c r="H79" s="60">
        <v>42.9</v>
      </c>
      <c r="I79" s="60">
        <v>9.3000000000000007</v>
      </c>
      <c r="J79" s="60">
        <v>9.9</v>
      </c>
      <c r="K79" s="60">
        <v>29.1</v>
      </c>
      <c r="L79" s="60">
        <v>0.62</v>
      </c>
      <c r="M79" s="61">
        <v>40</v>
      </c>
      <c r="N79" s="61">
        <v>0.05</v>
      </c>
      <c r="O79" s="61">
        <v>0.03</v>
      </c>
      <c r="P79" s="61">
        <v>0.49</v>
      </c>
      <c r="Q79" s="61"/>
      <c r="R79" s="60">
        <v>136</v>
      </c>
    </row>
    <row r="80" spans="1:18" ht="15.75" x14ac:dyDescent="0.25">
      <c r="A80" s="6"/>
      <c r="B80" s="59" t="s">
        <v>76</v>
      </c>
      <c r="C80" s="60">
        <v>30</v>
      </c>
      <c r="D80" s="60">
        <v>1.48</v>
      </c>
      <c r="E80" s="60">
        <v>1.96</v>
      </c>
      <c r="F80" s="60">
        <v>14.8</v>
      </c>
      <c r="G80" s="60"/>
      <c r="H80" s="60"/>
      <c r="I80" s="60"/>
      <c r="J80" s="60"/>
      <c r="K80" s="60"/>
      <c r="L80" s="60"/>
      <c r="M80" s="61"/>
      <c r="N80" s="61"/>
      <c r="O80" s="61"/>
      <c r="P80" s="61"/>
      <c r="Q80" s="61"/>
      <c r="R80" s="60">
        <v>83.16</v>
      </c>
    </row>
    <row r="81" spans="1:18" ht="15.75" x14ac:dyDescent="0.25">
      <c r="A81" s="6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1"/>
      <c r="N81" s="61"/>
      <c r="O81" s="61"/>
      <c r="P81" s="61"/>
      <c r="Q81" s="61"/>
      <c r="R81" s="60"/>
    </row>
    <row r="82" spans="1:18" ht="15.75" x14ac:dyDescent="0.25">
      <c r="A82" s="6"/>
      <c r="B82" s="66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1"/>
      <c r="N82" s="61"/>
      <c r="O82" s="61"/>
      <c r="P82" s="61"/>
      <c r="Q82" s="61"/>
      <c r="R82" s="60"/>
    </row>
    <row r="83" spans="1:18" ht="15.75" x14ac:dyDescent="0.25">
      <c r="A83" s="6"/>
      <c r="B83" s="66" t="s">
        <v>43</v>
      </c>
      <c r="C83" s="60">
        <f>SUM(C78:C81)</f>
        <v>250</v>
      </c>
      <c r="D83" s="60">
        <f t="shared" ref="D83:R83" si="6">SUM(D78:D81)</f>
        <v>3.9910000000000001</v>
      </c>
      <c r="E83" s="60">
        <f t="shared" si="6"/>
        <v>9.51</v>
      </c>
      <c r="F83" s="60">
        <f t="shared" si="6"/>
        <v>48.09</v>
      </c>
      <c r="G83" s="60">
        <f t="shared" si="6"/>
        <v>114.95</v>
      </c>
      <c r="H83" s="60">
        <f t="shared" si="6"/>
        <v>43.559999999999995</v>
      </c>
      <c r="I83" s="60">
        <f t="shared" si="6"/>
        <v>20.5</v>
      </c>
      <c r="J83" s="60">
        <f t="shared" si="6"/>
        <v>19.79</v>
      </c>
      <c r="K83" s="60">
        <f t="shared" si="6"/>
        <v>30.6</v>
      </c>
      <c r="L83" s="60">
        <f t="shared" si="6"/>
        <v>3.63</v>
      </c>
      <c r="M83" s="60">
        <f t="shared" si="6"/>
        <v>40</v>
      </c>
      <c r="N83" s="60">
        <f t="shared" si="6"/>
        <v>0.05</v>
      </c>
      <c r="O83" s="60">
        <f t="shared" si="6"/>
        <v>0.03</v>
      </c>
      <c r="P83" s="60">
        <f t="shared" si="6"/>
        <v>0.51600000000000001</v>
      </c>
      <c r="Q83" s="60">
        <f t="shared" si="6"/>
        <v>90</v>
      </c>
      <c r="R83" s="60">
        <f t="shared" si="6"/>
        <v>298.15999999999997</v>
      </c>
    </row>
    <row r="84" spans="1:18" ht="15.75" x14ac:dyDescent="0.25">
      <c r="A84" s="6"/>
      <c r="B84" s="6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</row>
    <row r="85" spans="1:18" ht="15.75" x14ac:dyDescent="0.25">
      <c r="B85" s="6" t="s">
        <v>44</v>
      </c>
      <c r="C85" s="71">
        <f>SUM(C62,C75,C83)</f>
        <v>1489</v>
      </c>
      <c r="D85" s="71">
        <f t="shared" ref="D85:R85" si="7">SUM(D62,D75,D83)</f>
        <v>82.446999999999989</v>
      </c>
      <c r="E85" s="71">
        <f t="shared" si="7"/>
        <v>48.669999999999995</v>
      </c>
      <c r="F85" s="71">
        <f t="shared" si="7"/>
        <v>215.7</v>
      </c>
      <c r="G85" s="71">
        <f t="shared" si="7"/>
        <v>1210.6200000000001</v>
      </c>
      <c r="H85" s="71">
        <f t="shared" si="7"/>
        <v>1846.25</v>
      </c>
      <c r="I85" s="71">
        <f t="shared" si="7"/>
        <v>794.1099999999999</v>
      </c>
      <c r="J85" s="71">
        <f t="shared" si="7"/>
        <v>200.48999999999998</v>
      </c>
      <c r="K85" s="71">
        <f t="shared" si="7"/>
        <v>616.45000000000005</v>
      </c>
      <c r="L85" s="71">
        <f t="shared" si="7"/>
        <v>68.73899999999999</v>
      </c>
      <c r="M85" s="71">
        <f t="shared" si="7"/>
        <v>188.57</v>
      </c>
      <c r="N85" s="71">
        <f t="shared" si="7"/>
        <v>0.65200000000000014</v>
      </c>
      <c r="O85" s="71">
        <f t="shared" si="7"/>
        <v>0.53700000000000003</v>
      </c>
      <c r="P85" s="71">
        <f t="shared" si="7"/>
        <v>6.0190000000000001</v>
      </c>
      <c r="Q85" s="71">
        <f t="shared" si="7"/>
        <v>124.53999999999999</v>
      </c>
      <c r="R85" s="71">
        <f t="shared" si="7"/>
        <v>1728.85</v>
      </c>
    </row>
  </sheetData>
  <mergeCells count="26">
    <mergeCell ref="D46:R46"/>
    <mergeCell ref="A48:A49"/>
    <mergeCell ref="B48:B49"/>
    <mergeCell ref="C48:C49"/>
    <mergeCell ref="D48:D49"/>
    <mergeCell ref="E48:E49"/>
    <mergeCell ref="F48:F49"/>
    <mergeCell ref="G48:L48"/>
    <mergeCell ref="M48:Q48"/>
    <mergeCell ref="R48:R49"/>
    <mergeCell ref="G6:L6"/>
    <mergeCell ref="M6:Q6"/>
    <mergeCell ref="R6:R7"/>
    <mergeCell ref="D43:H43"/>
    <mergeCell ref="N43:R43"/>
    <mergeCell ref="D44:R44"/>
    <mergeCell ref="D1:H1"/>
    <mergeCell ref="N1:R1"/>
    <mergeCell ref="D2:R2"/>
    <mergeCell ref="D4:R4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scale="84" orientation="portrait" horizontalDpi="180" verticalDpi="180" r:id="rId1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view="pageBreakPreview" topLeftCell="A34" zoomScale="90" zoomScaleNormal="100" zoomScaleSheetLayoutView="90" workbookViewId="0">
      <selection activeCell="D46" sqref="D46:R46"/>
    </sheetView>
  </sheetViews>
  <sheetFormatPr defaultRowHeight="15" x14ac:dyDescent="0.25"/>
  <cols>
    <col min="2" max="2" width="49.140625" customWidth="1"/>
    <col min="3" max="3" width="9.5703125" bestFit="1" customWidth="1"/>
    <col min="4" max="4" width="8" bestFit="1" customWidth="1"/>
    <col min="5" max="5" width="7.85546875" bestFit="1" customWidth="1"/>
    <col min="6" max="6" width="8.140625" customWidth="1"/>
    <col min="7" max="7" width="9.5703125" hidden="1" customWidth="1"/>
    <col min="8" max="8" width="10.85546875" hidden="1" customWidth="1"/>
    <col min="9" max="12" width="9.42578125" hidden="1" customWidth="1"/>
    <col min="13" max="13" width="10.85546875" hidden="1" customWidth="1"/>
    <col min="14" max="14" width="9.5703125" hidden="1" customWidth="1"/>
    <col min="15" max="17" width="9.42578125" hidden="1" customWidth="1"/>
    <col min="18" max="18" width="11" customWidth="1"/>
    <col min="19" max="19" width="9.42578125" bestFit="1" customWidth="1"/>
    <col min="258" max="258" width="31.140625" customWidth="1"/>
    <col min="259" max="259" width="12.7109375" customWidth="1"/>
    <col min="260" max="260" width="11.5703125" customWidth="1"/>
    <col min="261" max="261" width="11.42578125" customWidth="1"/>
    <col min="262" max="262" width="10.7109375" customWidth="1"/>
    <col min="263" max="273" width="0" hidden="1" customWidth="1"/>
    <col min="274" max="274" width="16.5703125" customWidth="1"/>
    <col min="275" max="275" width="9.42578125" bestFit="1" customWidth="1"/>
    <col min="514" max="514" width="31.140625" customWidth="1"/>
    <col min="515" max="515" width="12.7109375" customWidth="1"/>
    <col min="516" max="516" width="11.5703125" customWidth="1"/>
    <col min="517" max="517" width="11.42578125" customWidth="1"/>
    <col min="518" max="518" width="10.7109375" customWidth="1"/>
    <col min="519" max="529" width="0" hidden="1" customWidth="1"/>
    <col min="530" max="530" width="16.5703125" customWidth="1"/>
    <col min="531" max="531" width="9.42578125" bestFit="1" customWidth="1"/>
    <col min="770" max="770" width="31.140625" customWidth="1"/>
    <col min="771" max="771" width="12.7109375" customWidth="1"/>
    <col min="772" max="772" width="11.5703125" customWidth="1"/>
    <col min="773" max="773" width="11.42578125" customWidth="1"/>
    <col min="774" max="774" width="10.7109375" customWidth="1"/>
    <col min="775" max="785" width="0" hidden="1" customWidth="1"/>
    <col min="786" max="786" width="16.5703125" customWidth="1"/>
    <col min="787" max="787" width="9.42578125" bestFit="1" customWidth="1"/>
    <col min="1026" max="1026" width="31.140625" customWidth="1"/>
    <col min="1027" max="1027" width="12.7109375" customWidth="1"/>
    <col min="1028" max="1028" width="11.5703125" customWidth="1"/>
    <col min="1029" max="1029" width="11.42578125" customWidth="1"/>
    <col min="1030" max="1030" width="10.7109375" customWidth="1"/>
    <col min="1031" max="1041" width="0" hidden="1" customWidth="1"/>
    <col min="1042" max="1042" width="16.5703125" customWidth="1"/>
    <col min="1043" max="1043" width="9.42578125" bestFit="1" customWidth="1"/>
    <col min="1282" max="1282" width="31.140625" customWidth="1"/>
    <col min="1283" max="1283" width="12.7109375" customWidth="1"/>
    <col min="1284" max="1284" width="11.5703125" customWidth="1"/>
    <col min="1285" max="1285" width="11.42578125" customWidth="1"/>
    <col min="1286" max="1286" width="10.7109375" customWidth="1"/>
    <col min="1287" max="1297" width="0" hidden="1" customWidth="1"/>
    <col min="1298" max="1298" width="16.5703125" customWidth="1"/>
    <col min="1299" max="1299" width="9.42578125" bestFit="1" customWidth="1"/>
    <col min="1538" max="1538" width="31.140625" customWidth="1"/>
    <col min="1539" max="1539" width="12.7109375" customWidth="1"/>
    <col min="1540" max="1540" width="11.5703125" customWidth="1"/>
    <col min="1541" max="1541" width="11.42578125" customWidth="1"/>
    <col min="1542" max="1542" width="10.7109375" customWidth="1"/>
    <col min="1543" max="1553" width="0" hidden="1" customWidth="1"/>
    <col min="1554" max="1554" width="16.5703125" customWidth="1"/>
    <col min="1555" max="1555" width="9.42578125" bestFit="1" customWidth="1"/>
    <col min="1794" max="1794" width="31.140625" customWidth="1"/>
    <col min="1795" max="1795" width="12.7109375" customWidth="1"/>
    <col min="1796" max="1796" width="11.5703125" customWidth="1"/>
    <col min="1797" max="1797" width="11.42578125" customWidth="1"/>
    <col min="1798" max="1798" width="10.7109375" customWidth="1"/>
    <col min="1799" max="1809" width="0" hidden="1" customWidth="1"/>
    <col min="1810" max="1810" width="16.5703125" customWidth="1"/>
    <col min="1811" max="1811" width="9.42578125" bestFit="1" customWidth="1"/>
    <col min="2050" max="2050" width="31.140625" customWidth="1"/>
    <col min="2051" max="2051" width="12.7109375" customWidth="1"/>
    <col min="2052" max="2052" width="11.5703125" customWidth="1"/>
    <col min="2053" max="2053" width="11.42578125" customWidth="1"/>
    <col min="2054" max="2054" width="10.7109375" customWidth="1"/>
    <col min="2055" max="2065" width="0" hidden="1" customWidth="1"/>
    <col min="2066" max="2066" width="16.5703125" customWidth="1"/>
    <col min="2067" max="2067" width="9.42578125" bestFit="1" customWidth="1"/>
    <col min="2306" max="2306" width="31.140625" customWidth="1"/>
    <col min="2307" max="2307" width="12.7109375" customWidth="1"/>
    <col min="2308" max="2308" width="11.5703125" customWidth="1"/>
    <col min="2309" max="2309" width="11.42578125" customWidth="1"/>
    <col min="2310" max="2310" width="10.7109375" customWidth="1"/>
    <col min="2311" max="2321" width="0" hidden="1" customWidth="1"/>
    <col min="2322" max="2322" width="16.5703125" customWidth="1"/>
    <col min="2323" max="2323" width="9.42578125" bestFit="1" customWidth="1"/>
    <col min="2562" max="2562" width="31.140625" customWidth="1"/>
    <col min="2563" max="2563" width="12.7109375" customWidth="1"/>
    <col min="2564" max="2564" width="11.5703125" customWidth="1"/>
    <col min="2565" max="2565" width="11.42578125" customWidth="1"/>
    <col min="2566" max="2566" width="10.7109375" customWidth="1"/>
    <col min="2567" max="2577" width="0" hidden="1" customWidth="1"/>
    <col min="2578" max="2578" width="16.5703125" customWidth="1"/>
    <col min="2579" max="2579" width="9.42578125" bestFit="1" customWidth="1"/>
    <col min="2818" max="2818" width="31.140625" customWidth="1"/>
    <col min="2819" max="2819" width="12.7109375" customWidth="1"/>
    <col min="2820" max="2820" width="11.5703125" customWidth="1"/>
    <col min="2821" max="2821" width="11.42578125" customWidth="1"/>
    <col min="2822" max="2822" width="10.7109375" customWidth="1"/>
    <col min="2823" max="2833" width="0" hidden="1" customWidth="1"/>
    <col min="2834" max="2834" width="16.5703125" customWidth="1"/>
    <col min="2835" max="2835" width="9.42578125" bestFit="1" customWidth="1"/>
    <col min="3074" max="3074" width="31.140625" customWidth="1"/>
    <col min="3075" max="3075" width="12.7109375" customWidth="1"/>
    <col min="3076" max="3076" width="11.5703125" customWidth="1"/>
    <col min="3077" max="3077" width="11.42578125" customWidth="1"/>
    <col min="3078" max="3078" width="10.7109375" customWidth="1"/>
    <col min="3079" max="3089" width="0" hidden="1" customWidth="1"/>
    <col min="3090" max="3090" width="16.5703125" customWidth="1"/>
    <col min="3091" max="3091" width="9.42578125" bestFit="1" customWidth="1"/>
    <col min="3330" max="3330" width="31.140625" customWidth="1"/>
    <col min="3331" max="3331" width="12.7109375" customWidth="1"/>
    <col min="3332" max="3332" width="11.5703125" customWidth="1"/>
    <col min="3333" max="3333" width="11.42578125" customWidth="1"/>
    <col min="3334" max="3334" width="10.7109375" customWidth="1"/>
    <col min="3335" max="3345" width="0" hidden="1" customWidth="1"/>
    <col min="3346" max="3346" width="16.5703125" customWidth="1"/>
    <col min="3347" max="3347" width="9.42578125" bestFit="1" customWidth="1"/>
    <col min="3586" max="3586" width="31.140625" customWidth="1"/>
    <col min="3587" max="3587" width="12.7109375" customWidth="1"/>
    <col min="3588" max="3588" width="11.5703125" customWidth="1"/>
    <col min="3589" max="3589" width="11.42578125" customWidth="1"/>
    <col min="3590" max="3590" width="10.7109375" customWidth="1"/>
    <col min="3591" max="3601" width="0" hidden="1" customWidth="1"/>
    <col min="3602" max="3602" width="16.5703125" customWidth="1"/>
    <col min="3603" max="3603" width="9.42578125" bestFit="1" customWidth="1"/>
    <col min="3842" max="3842" width="31.140625" customWidth="1"/>
    <col min="3843" max="3843" width="12.7109375" customWidth="1"/>
    <col min="3844" max="3844" width="11.5703125" customWidth="1"/>
    <col min="3845" max="3845" width="11.42578125" customWidth="1"/>
    <col min="3846" max="3846" width="10.7109375" customWidth="1"/>
    <col min="3847" max="3857" width="0" hidden="1" customWidth="1"/>
    <col min="3858" max="3858" width="16.5703125" customWidth="1"/>
    <col min="3859" max="3859" width="9.42578125" bestFit="1" customWidth="1"/>
    <col min="4098" max="4098" width="31.140625" customWidth="1"/>
    <col min="4099" max="4099" width="12.7109375" customWidth="1"/>
    <col min="4100" max="4100" width="11.5703125" customWidth="1"/>
    <col min="4101" max="4101" width="11.42578125" customWidth="1"/>
    <col min="4102" max="4102" width="10.7109375" customWidth="1"/>
    <col min="4103" max="4113" width="0" hidden="1" customWidth="1"/>
    <col min="4114" max="4114" width="16.5703125" customWidth="1"/>
    <col min="4115" max="4115" width="9.42578125" bestFit="1" customWidth="1"/>
    <col min="4354" max="4354" width="31.140625" customWidth="1"/>
    <col min="4355" max="4355" width="12.7109375" customWidth="1"/>
    <col min="4356" max="4356" width="11.5703125" customWidth="1"/>
    <col min="4357" max="4357" width="11.42578125" customWidth="1"/>
    <col min="4358" max="4358" width="10.7109375" customWidth="1"/>
    <col min="4359" max="4369" width="0" hidden="1" customWidth="1"/>
    <col min="4370" max="4370" width="16.5703125" customWidth="1"/>
    <col min="4371" max="4371" width="9.42578125" bestFit="1" customWidth="1"/>
    <col min="4610" max="4610" width="31.140625" customWidth="1"/>
    <col min="4611" max="4611" width="12.7109375" customWidth="1"/>
    <col min="4612" max="4612" width="11.5703125" customWidth="1"/>
    <col min="4613" max="4613" width="11.42578125" customWidth="1"/>
    <col min="4614" max="4614" width="10.7109375" customWidth="1"/>
    <col min="4615" max="4625" width="0" hidden="1" customWidth="1"/>
    <col min="4626" max="4626" width="16.5703125" customWidth="1"/>
    <col min="4627" max="4627" width="9.42578125" bestFit="1" customWidth="1"/>
    <col min="4866" max="4866" width="31.140625" customWidth="1"/>
    <col min="4867" max="4867" width="12.7109375" customWidth="1"/>
    <col min="4868" max="4868" width="11.5703125" customWidth="1"/>
    <col min="4869" max="4869" width="11.42578125" customWidth="1"/>
    <col min="4870" max="4870" width="10.7109375" customWidth="1"/>
    <col min="4871" max="4881" width="0" hidden="1" customWidth="1"/>
    <col min="4882" max="4882" width="16.5703125" customWidth="1"/>
    <col min="4883" max="4883" width="9.42578125" bestFit="1" customWidth="1"/>
    <col min="5122" max="5122" width="31.140625" customWidth="1"/>
    <col min="5123" max="5123" width="12.7109375" customWidth="1"/>
    <col min="5124" max="5124" width="11.5703125" customWidth="1"/>
    <col min="5125" max="5125" width="11.42578125" customWidth="1"/>
    <col min="5126" max="5126" width="10.7109375" customWidth="1"/>
    <col min="5127" max="5137" width="0" hidden="1" customWidth="1"/>
    <col min="5138" max="5138" width="16.5703125" customWidth="1"/>
    <col min="5139" max="5139" width="9.42578125" bestFit="1" customWidth="1"/>
    <col min="5378" max="5378" width="31.140625" customWidth="1"/>
    <col min="5379" max="5379" width="12.7109375" customWidth="1"/>
    <col min="5380" max="5380" width="11.5703125" customWidth="1"/>
    <col min="5381" max="5381" width="11.42578125" customWidth="1"/>
    <col min="5382" max="5382" width="10.7109375" customWidth="1"/>
    <col min="5383" max="5393" width="0" hidden="1" customWidth="1"/>
    <col min="5394" max="5394" width="16.5703125" customWidth="1"/>
    <col min="5395" max="5395" width="9.42578125" bestFit="1" customWidth="1"/>
    <col min="5634" max="5634" width="31.140625" customWidth="1"/>
    <col min="5635" max="5635" width="12.7109375" customWidth="1"/>
    <col min="5636" max="5636" width="11.5703125" customWidth="1"/>
    <col min="5637" max="5637" width="11.42578125" customWidth="1"/>
    <col min="5638" max="5638" width="10.7109375" customWidth="1"/>
    <col min="5639" max="5649" width="0" hidden="1" customWidth="1"/>
    <col min="5650" max="5650" width="16.5703125" customWidth="1"/>
    <col min="5651" max="5651" width="9.42578125" bestFit="1" customWidth="1"/>
    <col min="5890" max="5890" width="31.140625" customWidth="1"/>
    <col min="5891" max="5891" width="12.7109375" customWidth="1"/>
    <col min="5892" max="5892" width="11.5703125" customWidth="1"/>
    <col min="5893" max="5893" width="11.42578125" customWidth="1"/>
    <col min="5894" max="5894" width="10.7109375" customWidth="1"/>
    <col min="5895" max="5905" width="0" hidden="1" customWidth="1"/>
    <col min="5906" max="5906" width="16.5703125" customWidth="1"/>
    <col min="5907" max="5907" width="9.42578125" bestFit="1" customWidth="1"/>
    <col min="6146" max="6146" width="31.140625" customWidth="1"/>
    <col min="6147" max="6147" width="12.7109375" customWidth="1"/>
    <col min="6148" max="6148" width="11.5703125" customWidth="1"/>
    <col min="6149" max="6149" width="11.42578125" customWidth="1"/>
    <col min="6150" max="6150" width="10.7109375" customWidth="1"/>
    <col min="6151" max="6161" width="0" hidden="1" customWidth="1"/>
    <col min="6162" max="6162" width="16.5703125" customWidth="1"/>
    <col min="6163" max="6163" width="9.42578125" bestFit="1" customWidth="1"/>
    <col min="6402" max="6402" width="31.140625" customWidth="1"/>
    <col min="6403" max="6403" width="12.7109375" customWidth="1"/>
    <col min="6404" max="6404" width="11.5703125" customWidth="1"/>
    <col min="6405" max="6405" width="11.42578125" customWidth="1"/>
    <col min="6406" max="6406" width="10.7109375" customWidth="1"/>
    <col min="6407" max="6417" width="0" hidden="1" customWidth="1"/>
    <col min="6418" max="6418" width="16.5703125" customWidth="1"/>
    <col min="6419" max="6419" width="9.42578125" bestFit="1" customWidth="1"/>
    <col min="6658" max="6658" width="31.140625" customWidth="1"/>
    <col min="6659" max="6659" width="12.7109375" customWidth="1"/>
    <col min="6660" max="6660" width="11.5703125" customWidth="1"/>
    <col min="6661" max="6661" width="11.42578125" customWidth="1"/>
    <col min="6662" max="6662" width="10.7109375" customWidth="1"/>
    <col min="6663" max="6673" width="0" hidden="1" customWidth="1"/>
    <col min="6674" max="6674" width="16.5703125" customWidth="1"/>
    <col min="6675" max="6675" width="9.42578125" bestFit="1" customWidth="1"/>
    <col min="6914" max="6914" width="31.140625" customWidth="1"/>
    <col min="6915" max="6915" width="12.7109375" customWidth="1"/>
    <col min="6916" max="6916" width="11.5703125" customWidth="1"/>
    <col min="6917" max="6917" width="11.42578125" customWidth="1"/>
    <col min="6918" max="6918" width="10.7109375" customWidth="1"/>
    <col min="6919" max="6929" width="0" hidden="1" customWidth="1"/>
    <col min="6930" max="6930" width="16.5703125" customWidth="1"/>
    <col min="6931" max="6931" width="9.42578125" bestFit="1" customWidth="1"/>
    <col min="7170" max="7170" width="31.140625" customWidth="1"/>
    <col min="7171" max="7171" width="12.7109375" customWidth="1"/>
    <col min="7172" max="7172" width="11.5703125" customWidth="1"/>
    <col min="7173" max="7173" width="11.42578125" customWidth="1"/>
    <col min="7174" max="7174" width="10.7109375" customWidth="1"/>
    <col min="7175" max="7185" width="0" hidden="1" customWidth="1"/>
    <col min="7186" max="7186" width="16.5703125" customWidth="1"/>
    <col min="7187" max="7187" width="9.42578125" bestFit="1" customWidth="1"/>
    <col min="7426" max="7426" width="31.140625" customWidth="1"/>
    <col min="7427" max="7427" width="12.7109375" customWidth="1"/>
    <col min="7428" max="7428" width="11.5703125" customWidth="1"/>
    <col min="7429" max="7429" width="11.42578125" customWidth="1"/>
    <col min="7430" max="7430" width="10.7109375" customWidth="1"/>
    <col min="7431" max="7441" width="0" hidden="1" customWidth="1"/>
    <col min="7442" max="7442" width="16.5703125" customWidth="1"/>
    <col min="7443" max="7443" width="9.42578125" bestFit="1" customWidth="1"/>
    <col min="7682" max="7682" width="31.140625" customWidth="1"/>
    <col min="7683" max="7683" width="12.7109375" customWidth="1"/>
    <col min="7684" max="7684" width="11.5703125" customWidth="1"/>
    <col min="7685" max="7685" width="11.42578125" customWidth="1"/>
    <col min="7686" max="7686" width="10.7109375" customWidth="1"/>
    <col min="7687" max="7697" width="0" hidden="1" customWidth="1"/>
    <col min="7698" max="7698" width="16.5703125" customWidth="1"/>
    <col min="7699" max="7699" width="9.42578125" bestFit="1" customWidth="1"/>
    <col min="7938" max="7938" width="31.140625" customWidth="1"/>
    <col min="7939" max="7939" width="12.7109375" customWidth="1"/>
    <col min="7940" max="7940" width="11.5703125" customWidth="1"/>
    <col min="7941" max="7941" width="11.42578125" customWidth="1"/>
    <col min="7942" max="7942" width="10.7109375" customWidth="1"/>
    <col min="7943" max="7953" width="0" hidden="1" customWidth="1"/>
    <col min="7954" max="7954" width="16.5703125" customWidth="1"/>
    <col min="7955" max="7955" width="9.42578125" bestFit="1" customWidth="1"/>
    <col min="8194" max="8194" width="31.140625" customWidth="1"/>
    <col min="8195" max="8195" width="12.7109375" customWidth="1"/>
    <col min="8196" max="8196" width="11.5703125" customWidth="1"/>
    <col min="8197" max="8197" width="11.42578125" customWidth="1"/>
    <col min="8198" max="8198" width="10.7109375" customWidth="1"/>
    <col min="8199" max="8209" width="0" hidden="1" customWidth="1"/>
    <col min="8210" max="8210" width="16.5703125" customWidth="1"/>
    <col min="8211" max="8211" width="9.42578125" bestFit="1" customWidth="1"/>
    <col min="8450" max="8450" width="31.140625" customWidth="1"/>
    <col min="8451" max="8451" width="12.7109375" customWidth="1"/>
    <col min="8452" max="8452" width="11.5703125" customWidth="1"/>
    <col min="8453" max="8453" width="11.42578125" customWidth="1"/>
    <col min="8454" max="8454" width="10.7109375" customWidth="1"/>
    <col min="8455" max="8465" width="0" hidden="1" customWidth="1"/>
    <col min="8466" max="8466" width="16.5703125" customWidth="1"/>
    <col min="8467" max="8467" width="9.42578125" bestFit="1" customWidth="1"/>
    <col min="8706" max="8706" width="31.140625" customWidth="1"/>
    <col min="8707" max="8707" width="12.7109375" customWidth="1"/>
    <col min="8708" max="8708" width="11.5703125" customWidth="1"/>
    <col min="8709" max="8709" width="11.42578125" customWidth="1"/>
    <col min="8710" max="8710" width="10.7109375" customWidth="1"/>
    <col min="8711" max="8721" width="0" hidden="1" customWidth="1"/>
    <col min="8722" max="8722" width="16.5703125" customWidth="1"/>
    <col min="8723" max="8723" width="9.42578125" bestFit="1" customWidth="1"/>
    <col min="8962" max="8962" width="31.140625" customWidth="1"/>
    <col min="8963" max="8963" width="12.7109375" customWidth="1"/>
    <col min="8964" max="8964" width="11.5703125" customWidth="1"/>
    <col min="8965" max="8965" width="11.42578125" customWidth="1"/>
    <col min="8966" max="8966" width="10.7109375" customWidth="1"/>
    <col min="8967" max="8977" width="0" hidden="1" customWidth="1"/>
    <col min="8978" max="8978" width="16.5703125" customWidth="1"/>
    <col min="8979" max="8979" width="9.42578125" bestFit="1" customWidth="1"/>
    <col min="9218" max="9218" width="31.140625" customWidth="1"/>
    <col min="9219" max="9219" width="12.7109375" customWidth="1"/>
    <col min="9220" max="9220" width="11.5703125" customWidth="1"/>
    <col min="9221" max="9221" width="11.42578125" customWidth="1"/>
    <col min="9222" max="9222" width="10.7109375" customWidth="1"/>
    <col min="9223" max="9233" width="0" hidden="1" customWidth="1"/>
    <col min="9234" max="9234" width="16.5703125" customWidth="1"/>
    <col min="9235" max="9235" width="9.42578125" bestFit="1" customWidth="1"/>
    <col min="9474" max="9474" width="31.140625" customWidth="1"/>
    <col min="9475" max="9475" width="12.7109375" customWidth="1"/>
    <col min="9476" max="9476" width="11.5703125" customWidth="1"/>
    <col min="9477" max="9477" width="11.42578125" customWidth="1"/>
    <col min="9478" max="9478" width="10.7109375" customWidth="1"/>
    <col min="9479" max="9489" width="0" hidden="1" customWidth="1"/>
    <col min="9490" max="9490" width="16.5703125" customWidth="1"/>
    <col min="9491" max="9491" width="9.42578125" bestFit="1" customWidth="1"/>
    <col min="9730" max="9730" width="31.140625" customWidth="1"/>
    <col min="9731" max="9731" width="12.7109375" customWidth="1"/>
    <col min="9732" max="9732" width="11.5703125" customWidth="1"/>
    <col min="9733" max="9733" width="11.42578125" customWidth="1"/>
    <col min="9734" max="9734" width="10.7109375" customWidth="1"/>
    <col min="9735" max="9745" width="0" hidden="1" customWidth="1"/>
    <col min="9746" max="9746" width="16.5703125" customWidth="1"/>
    <col min="9747" max="9747" width="9.42578125" bestFit="1" customWidth="1"/>
    <col min="9986" max="9986" width="31.140625" customWidth="1"/>
    <col min="9987" max="9987" width="12.7109375" customWidth="1"/>
    <col min="9988" max="9988" width="11.5703125" customWidth="1"/>
    <col min="9989" max="9989" width="11.42578125" customWidth="1"/>
    <col min="9990" max="9990" width="10.7109375" customWidth="1"/>
    <col min="9991" max="10001" width="0" hidden="1" customWidth="1"/>
    <col min="10002" max="10002" width="16.5703125" customWidth="1"/>
    <col min="10003" max="10003" width="9.42578125" bestFit="1" customWidth="1"/>
    <col min="10242" max="10242" width="31.140625" customWidth="1"/>
    <col min="10243" max="10243" width="12.7109375" customWidth="1"/>
    <col min="10244" max="10244" width="11.5703125" customWidth="1"/>
    <col min="10245" max="10245" width="11.42578125" customWidth="1"/>
    <col min="10246" max="10246" width="10.7109375" customWidth="1"/>
    <col min="10247" max="10257" width="0" hidden="1" customWidth="1"/>
    <col min="10258" max="10258" width="16.5703125" customWidth="1"/>
    <col min="10259" max="10259" width="9.42578125" bestFit="1" customWidth="1"/>
    <col min="10498" max="10498" width="31.140625" customWidth="1"/>
    <col min="10499" max="10499" width="12.7109375" customWidth="1"/>
    <col min="10500" max="10500" width="11.5703125" customWidth="1"/>
    <col min="10501" max="10501" width="11.42578125" customWidth="1"/>
    <col min="10502" max="10502" width="10.7109375" customWidth="1"/>
    <col min="10503" max="10513" width="0" hidden="1" customWidth="1"/>
    <col min="10514" max="10514" width="16.5703125" customWidth="1"/>
    <col min="10515" max="10515" width="9.42578125" bestFit="1" customWidth="1"/>
    <col min="10754" max="10754" width="31.140625" customWidth="1"/>
    <col min="10755" max="10755" width="12.7109375" customWidth="1"/>
    <col min="10756" max="10756" width="11.5703125" customWidth="1"/>
    <col min="10757" max="10757" width="11.42578125" customWidth="1"/>
    <col min="10758" max="10758" width="10.7109375" customWidth="1"/>
    <col min="10759" max="10769" width="0" hidden="1" customWidth="1"/>
    <col min="10770" max="10770" width="16.5703125" customWidth="1"/>
    <col min="10771" max="10771" width="9.42578125" bestFit="1" customWidth="1"/>
    <col min="11010" max="11010" width="31.140625" customWidth="1"/>
    <col min="11011" max="11011" width="12.7109375" customWidth="1"/>
    <col min="11012" max="11012" width="11.5703125" customWidth="1"/>
    <col min="11013" max="11013" width="11.42578125" customWidth="1"/>
    <col min="11014" max="11014" width="10.7109375" customWidth="1"/>
    <col min="11015" max="11025" width="0" hidden="1" customWidth="1"/>
    <col min="11026" max="11026" width="16.5703125" customWidth="1"/>
    <col min="11027" max="11027" width="9.42578125" bestFit="1" customWidth="1"/>
    <col min="11266" max="11266" width="31.140625" customWidth="1"/>
    <col min="11267" max="11267" width="12.7109375" customWidth="1"/>
    <col min="11268" max="11268" width="11.5703125" customWidth="1"/>
    <col min="11269" max="11269" width="11.42578125" customWidth="1"/>
    <col min="11270" max="11270" width="10.7109375" customWidth="1"/>
    <col min="11271" max="11281" width="0" hidden="1" customWidth="1"/>
    <col min="11282" max="11282" width="16.5703125" customWidth="1"/>
    <col min="11283" max="11283" width="9.42578125" bestFit="1" customWidth="1"/>
    <col min="11522" max="11522" width="31.140625" customWidth="1"/>
    <col min="11523" max="11523" width="12.7109375" customWidth="1"/>
    <col min="11524" max="11524" width="11.5703125" customWidth="1"/>
    <col min="11525" max="11525" width="11.42578125" customWidth="1"/>
    <col min="11526" max="11526" width="10.7109375" customWidth="1"/>
    <col min="11527" max="11537" width="0" hidden="1" customWidth="1"/>
    <col min="11538" max="11538" width="16.5703125" customWidth="1"/>
    <col min="11539" max="11539" width="9.42578125" bestFit="1" customWidth="1"/>
    <col min="11778" max="11778" width="31.140625" customWidth="1"/>
    <col min="11779" max="11779" width="12.7109375" customWidth="1"/>
    <col min="11780" max="11780" width="11.5703125" customWidth="1"/>
    <col min="11781" max="11781" width="11.42578125" customWidth="1"/>
    <col min="11782" max="11782" width="10.7109375" customWidth="1"/>
    <col min="11783" max="11793" width="0" hidden="1" customWidth="1"/>
    <col min="11794" max="11794" width="16.5703125" customWidth="1"/>
    <col min="11795" max="11795" width="9.42578125" bestFit="1" customWidth="1"/>
    <col min="12034" max="12034" width="31.140625" customWidth="1"/>
    <col min="12035" max="12035" width="12.7109375" customWidth="1"/>
    <col min="12036" max="12036" width="11.5703125" customWidth="1"/>
    <col min="12037" max="12037" width="11.42578125" customWidth="1"/>
    <col min="12038" max="12038" width="10.7109375" customWidth="1"/>
    <col min="12039" max="12049" width="0" hidden="1" customWidth="1"/>
    <col min="12050" max="12050" width="16.5703125" customWidth="1"/>
    <col min="12051" max="12051" width="9.42578125" bestFit="1" customWidth="1"/>
    <col min="12290" max="12290" width="31.140625" customWidth="1"/>
    <col min="12291" max="12291" width="12.7109375" customWidth="1"/>
    <col min="12292" max="12292" width="11.5703125" customWidth="1"/>
    <col min="12293" max="12293" width="11.42578125" customWidth="1"/>
    <col min="12294" max="12294" width="10.7109375" customWidth="1"/>
    <col min="12295" max="12305" width="0" hidden="1" customWidth="1"/>
    <col min="12306" max="12306" width="16.5703125" customWidth="1"/>
    <col min="12307" max="12307" width="9.42578125" bestFit="1" customWidth="1"/>
    <col min="12546" max="12546" width="31.140625" customWidth="1"/>
    <col min="12547" max="12547" width="12.7109375" customWidth="1"/>
    <col min="12548" max="12548" width="11.5703125" customWidth="1"/>
    <col min="12549" max="12549" width="11.42578125" customWidth="1"/>
    <col min="12550" max="12550" width="10.7109375" customWidth="1"/>
    <col min="12551" max="12561" width="0" hidden="1" customWidth="1"/>
    <col min="12562" max="12562" width="16.5703125" customWidth="1"/>
    <col min="12563" max="12563" width="9.42578125" bestFit="1" customWidth="1"/>
    <col min="12802" max="12802" width="31.140625" customWidth="1"/>
    <col min="12803" max="12803" width="12.7109375" customWidth="1"/>
    <col min="12804" max="12804" width="11.5703125" customWidth="1"/>
    <col min="12805" max="12805" width="11.42578125" customWidth="1"/>
    <col min="12806" max="12806" width="10.7109375" customWidth="1"/>
    <col min="12807" max="12817" width="0" hidden="1" customWidth="1"/>
    <col min="12818" max="12818" width="16.5703125" customWidth="1"/>
    <col min="12819" max="12819" width="9.42578125" bestFit="1" customWidth="1"/>
    <col min="13058" max="13058" width="31.140625" customWidth="1"/>
    <col min="13059" max="13059" width="12.7109375" customWidth="1"/>
    <col min="13060" max="13060" width="11.5703125" customWidth="1"/>
    <col min="13061" max="13061" width="11.42578125" customWidth="1"/>
    <col min="13062" max="13062" width="10.7109375" customWidth="1"/>
    <col min="13063" max="13073" width="0" hidden="1" customWidth="1"/>
    <col min="13074" max="13074" width="16.5703125" customWidth="1"/>
    <col min="13075" max="13075" width="9.42578125" bestFit="1" customWidth="1"/>
    <col min="13314" max="13314" width="31.140625" customWidth="1"/>
    <col min="13315" max="13315" width="12.7109375" customWidth="1"/>
    <col min="13316" max="13316" width="11.5703125" customWidth="1"/>
    <col min="13317" max="13317" width="11.42578125" customWidth="1"/>
    <col min="13318" max="13318" width="10.7109375" customWidth="1"/>
    <col min="13319" max="13329" width="0" hidden="1" customWidth="1"/>
    <col min="13330" max="13330" width="16.5703125" customWidth="1"/>
    <col min="13331" max="13331" width="9.42578125" bestFit="1" customWidth="1"/>
    <col min="13570" max="13570" width="31.140625" customWidth="1"/>
    <col min="13571" max="13571" width="12.7109375" customWidth="1"/>
    <col min="13572" max="13572" width="11.5703125" customWidth="1"/>
    <col min="13573" max="13573" width="11.42578125" customWidth="1"/>
    <col min="13574" max="13574" width="10.7109375" customWidth="1"/>
    <col min="13575" max="13585" width="0" hidden="1" customWidth="1"/>
    <col min="13586" max="13586" width="16.5703125" customWidth="1"/>
    <col min="13587" max="13587" width="9.42578125" bestFit="1" customWidth="1"/>
    <col min="13826" max="13826" width="31.140625" customWidth="1"/>
    <col min="13827" max="13827" width="12.7109375" customWidth="1"/>
    <col min="13828" max="13828" width="11.5703125" customWidth="1"/>
    <col min="13829" max="13829" width="11.42578125" customWidth="1"/>
    <col min="13830" max="13830" width="10.7109375" customWidth="1"/>
    <col min="13831" max="13841" width="0" hidden="1" customWidth="1"/>
    <col min="13842" max="13842" width="16.5703125" customWidth="1"/>
    <col min="13843" max="13843" width="9.42578125" bestFit="1" customWidth="1"/>
    <col min="14082" max="14082" width="31.140625" customWidth="1"/>
    <col min="14083" max="14083" width="12.7109375" customWidth="1"/>
    <col min="14084" max="14084" width="11.5703125" customWidth="1"/>
    <col min="14085" max="14085" width="11.42578125" customWidth="1"/>
    <col min="14086" max="14086" width="10.7109375" customWidth="1"/>
    <col min="14087" max="14097" width="0" hidden="1" customWidth="1"/>
    <col min="14098" max="14098" width="16.5703125" customWidth="1"/>
    <col min="14099" max="14099" width="9.42578125" bestFit="1" customWidth="1"/>
    <col min="14338" max="14338" width="31.140625" customWidth="1"/>
    <col min="14339" max="14339" width="12.7109375" customWidth="1"/>
    <col min="14340" max="14340" width="11.5703125" customWidth="1"/>
    <col min="14341" max="14341" width="11.42578125" customWidth="1"/>
    <col min="14342" max="14342" width="10.7109375" customWidth="1"/>
    <col min="14343" max="14353" width="0" hidden="1" customWidth="1"/>
    <col min="14354" max="14354" width="16.5703125" customWidth="1"/>
    <col min="14355" max="14355" width="9.42578125" bestFit="1" customWidth="1"/>
    <col min="14594" max="14594" width="31.140625" customWidth="1"/>
    <col min="14595" max="14595" width="12.7109375" customWidth="1"/>
    <col min="14596" max="14596" width="11.5703125" customWidth="1"/>
    <col min="14597" max="14597" width="11.42578125" customWidth="1"/>
    <col min="14598" max="14598" width="10.7109375" customWidth="1"/>
    <col min="14599" max="14609" width="0" hidden="1" customWidth="1"/>
    <col min="14610" max="14610" width="16.5703125" customWidth="1"/>
    <col min="14611" max="14611" width="9.42578125" bestFit="1" customWidth="1"/>
    <col min="14850" max="14850" width="31.140625" customWidth="1"/>
    <col min="14851" max="14851" width="12.7109375" customWidth="1"/>
    <col min="14852" max="14852" width="11.5703125" customWidth="1"/>
    <col min="14853" max="14853" width="11.42578125" customWidth="1"/>
    <col min="14854" max="14854" width="10.7109375" customWidth="1"/>
    <col min="14855" max="14865" width="0" hidden="1" customWidth="1"/>
    <col min="14866" max="14866" width="16.5703125" customWidth="1"/>
    <col min="14867" max="14867" width="9.42578125" bestFit="1" customWidth="1"/>
    <col min="15106" max="15106" width="31.140625" customWidth="1"/>
    <col min="15107" max="15107" width="12.7109375" customWidth="1"/>
    <col min="15108" max="15108" width="11.5703125" customWidth="1"/>
    <col min="15109" max="15109" width="11.42578125" customWidth="1"/>
    <col min="15110" max="15110" width="10.7109375" customWidth="1"/>
    <col min="15111" max="15121" width="0" hidden="1" customWidth="1"/>
    <col min="15122" max="15122" width="16.5703125" customWidth="1"/>
    <col min="15123" max="15123" width="9.42578125" bestFit="1" customWidth="1"/>
    <col min="15362" max="15362" width="31.140625" customWidth="1"/>
    <col min="15363" max="15363" width="12.7109375" customWidth="1"/>
    <col min="15364" max="15364" width="11.5703125" customWidth="1"/>
    <col min="15365" max="15365" width="11.42578125" customWidth="1"/>
    <col min="15366" max="15366" width="10.7109375" customWidth="1"/>
    <col min="15367" max="15377" width="0" hidden="1" customWidth="1"/>
    <col min="15378" max="15378" width="16.5703125" customWidth="1"/>
    <col min="15379" max="15379" width="9.42578125" bestFit="1" customWidth="1"/>
    <col min="15618" max="15618" width="31.140625" customWidth="1"/>
    <col min="15619" max="15619" width="12.7109375" customWidth="1"/>
    <col min="15620" max="15620" width="11.5703125" customWidth="1"/>
    <col min="15621" max="15621" width="11.42578125" customWidth="1"/>
    <col min="15622" max="15622" width="10.7109375" customWidth="1"/>
    <col min="15623" max="15633" width="0" hidden="1" customWidth="1"/>
    <col min="15634" max="15634" width="16.5703125" customWidth="1"/>
    <col min="15635" max="15635" width="9.42578125" bestFit="1" customWidth="1"/>
    <col min="15874" max="15874" width="31.140625" customWidth="1"/>
    <col min="15875" max="15875" width="12.7109375" customWidth="1"/>
    <col min="15876" max="15876" width="11.5703125" customWidth="1"/>
    <col min="15877" max="15877" width="11.42578125" customWidth="1"/>
    <col min="15878" max="15878" width="10.7109375" customWidth="1"/>
    <col min="15879" max="15889" width="0" hidden="1" customWidth="1"/>
    <col min="15890" max="15890" width="16.5703125" customWidth="1"/>
    <col min="15891" max="15891" width="9.42578125" bestFit="1" customWidth="1"/>
    <col min="16130" max="16130" width="31.140625" customWidth="1"/>
    <col min="16131" max="16131" width="12.7109375" customWidth="1"/>
    <col min="16132" max="16132" width="11.5703125" customWidth="1"/>
    <col min="16133" max="16133" width="11.42578125" customWidth="1"/>
    <col min="16134" max="16134" width="10.7109375" customWidth="1"/>
    <col min="16135" max="16145" width="0" hidden="1" customWidth="1"/>
    <col min="16146" max="16146" width="16.5703125" customWidth="1"/>
    <col min="16147" max="16147" width="9.42578125" bestFit="1" customWidth="1"/>
  </cols>
  <sheetData>
    <row r="1" spans="1:18" ht="18" customHeight="1" x14ac:dyDescent="0.25">
      <c r="A1" s="56">
        <v>2</v>
      </c>
      <c r="B1" s="57" t="s">
        <v>59</v>
      </c>
      <c r="C1" s="57"/>
      <c r="D1" s="40" t="s">
        <v>60</v>
      </c>
      <c r="E1" s="40"/>
      <c r="F1" s="40"/>
      <c r="G1" s="40"/>
      <c r="H1" s="40"/>
      <c r="I1" s="35"/>
      <c r="J1" s="35"/>
      <c r="K1" s="35"/>
      <c r="L1" s="35"/>
      <c r="M1" s="35"/>
      <c r="N1" s="40"/>
      <c r="O1" s="40"/>
      <c r="P1" s="40"/>
      <c r="Q1" s="40"/>
      <c r="R1" s="40"/>
    </row>
    <row r="2" spans="1:18" ht="15" customHeight="1" x14ac:dyDescent="0.25">
      <c r="B2" s="57" t="s">
        <v>61</v>
      </c>
      <c r="C2" s="57"/>
      <c r="D2" s="40" t="s">
        <v>3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3.5" customHeight="1" x14ac:dyDescent="0.25">
      <c r="B3" s="57" t="s">
        <v>81</v>
      </c>
      <c r="C3" s="57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8" customHeight="1" x14ac:dyDescent="0.25">
      <c r="B4" s="57" t="s">
        <v>63</v>
      </c>
      <c r="C4" s="57"/>
      <c r="D4" s="55" t="s">
        <v>58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6" spans="1:18" ht="24" customHeight="1" x14ac:dyDescent="0.25">
      <c r="A6" s="37" t="s">
        <v>4</v>
      </c>
      <c r="B6" s="37" t="s">
        <v>45</v>
      </c>
      <c r="C6" s="38" t="s">
        <v>6</v>
      </c>
      <c r="D6" s="38" t="s">
        <v>7</v>
      </c>
      <c r="E6" s="38" t="s">
        <v>8</v>
      </c>
      <c r="F6" s="42" t="s">
        <v>9</v>
      </c>
      <c r="G6" s="37" t="s">
        <v>10</v>
      </c>
      <c r="H6" s="37"/>
      <c r="I6" s="37"/>
      <c r="J6" s="37"/>
      <c r="K6" s="37"/>
      <c r="L6" s="37"/>
      <c r="M6" s="37" t="s">
        <v>11</v>
      </c>
      <c r="N6" s="37"/>
      <c r="O6" s="37"/>
      <c r="P6" s="37"/>
      <c r="Q6" s="37"/>
      <c r="R6" s="44" t="s">
        <v>12</v>
      </c>
    </row>
    <row r="7" spans="1:18" ht="78" customHeight="1" x14ac:dyDescent="0.25">
      <c r="A7" s="37"/>
      <c r="B7" s="37"/>
      <c r="C7" s="37"/>
      <c r="D7" s="37"/>
      <c r="E7" s="37"/>
      <c r="F7" s="58"/>
      <c r="G7" s="36" t="s">
        <v>13</v>
      </c>
      <c r="H7" s="36" t="s">
        <v>14</v>
      </c>
      <c r="I7" s="36" t="s">
        <v>15</v>
      </c>
      <c r="J7" s="36" t="s">
        <v>16</v>
      </c>
      <c r="K7" s="36" t="s">
        <v>17</v>
      </c>
      <c r="L7" s="36" t="s">
        <v>18</v>
      </c>
      <c r="M7" s="36" t="s">
        <v>19</v>
      </c>
      <c r="N7" s="36" t="s">
        <v>20</v>
      </c>
      <c r="O7" s="36" t="s">
        <v>21</v>
      </c>
      <c r="P7" s="36" t="s">
        <v>22</v>
      </c>
      <c r="Q7" s="36" t="s">
        <v>23</v>
      </c>
      <c r="R7" s="44"/>
    </row>
    <row r="8" spans="1:18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</row>
    <row r="9" spans="1:18" ht="15.75" x14ac:dyDescent="0.25">
      <c r="A9" s="6"/>
      <c r="B9" s="36" t="s">
        <v>64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5.75" x14ac:dyDescent="0.25">
      <c r="A10" s="6"/>
      <c r="B10" s="36" t="s">
        <v>25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5.75" x14ac:dyDescent="0.25">
      <c r="A11" s="6">
        <v>168</v>
      </c>
      <c r="B11" s="59" t="s">
        <v>65</v>
      </c>
      <c r="C11" s="60">
        <v>150</v>
      </c>
      <c r="D11" s="60">
        <v>4.2699999999999996</v>
      </c>
      <c r="E11" s="60">
        <v>4.8600000000000003</v>
      </c>
      <c r="F11" s="60">
        <v>24.43</v>
      </c>
      <c r="G11" s="60">
        <v>80.3</v>
      </c>
      <c r="H11" s="60">
        <v>78.7</v>
      </c>
      <c r="I11" s="60">
        <v>11.8</v>
      </c>
      <c r="J11" s="60">
        <v>30.5</v>
      </c>
      <c r="K11" s="60">
        <v>87.2</v>
      </c>
      <c r="L11" s="60">
        <v>1.01</v>
      </c>
      <c r="M11" s="61">
        <v>20</v>
      </c>
      <c r="N11" s="61">
        <v>0.11</v>
      </c>
      <c r="O11" s="61">
        <v>0.02</v>
      </c>
      <c r="P11" s="61">
        <v>0.51</v>
      </c>
      <c r="Q11" s="61"/>
      <c r="R11" s="60">
        <v>159</v>
      </c>
    </row>
    <row r="12" spans="1:18" ht="15.75" x14ac:dyDescent="0.25">
      <c r="A12" s="6">
        <v>395</v>
      </c>
      <c r="B12" s="62" t="s">
        <v>66</v>
      </c>
      <c r="C12" s="60">
        <v>150</v>
      </c>
      <c r="D12" s="63">
        <v>2.34</v>
      </c>
      <c r="E12" s="63">
        <v>2</v>
      </c>
      <c r="F12" s="63">
        <v>10.63</v>
      </c>
      <c r="G12" s="63">
        <v>37.6</v>
      </c>
      <c r="H12" s="63">
        <v>109.7</v>
      </c>
      <c r="I12" s="63">
        <v>94.3</v>
      </c>
      <c r="J12" s="63">
        <v>10.5</v>
      </c>
      <c r="K12" s="63">
        <v>67.5</v>
      </c>
      <c r="L12" s="63">
        <v>0.1</v>
      </c>
      <c r="M12" s="63">
        <v>15</v>
      </c>
      <c r="N12" s="64">
        <v>0.03</v>
      </c>
      <c r="O12" s="64">
        <v>0.113</v>
      </c>
      <c r="P12" s="64">
        <v>7.4999999999999997E-2</v>
      </c>
      <c r="Q12" s="64">
        <v>0.98</v>
      </c>
      <c r="R12" s="60">
        <v>70</v>
      </c>
    </row>
    <row r="13" spans="1:18" ht="15.75" customHeight="1" x14ac:dyDescent="0.25">
      <c r="A13" s="6">
        <v>1</v>
      </c>
      <c r="B13" s="59" t="s">
        <v>55</v>
      </c>
      <c r="C13" s="60">
        <v>26</v>
      </c>
      <c r="D13" s="60">
        <v>1.65</v>
      </c>
      <c r="E13" s="60">
        <v>5.17</v>
      </c>
      <c r="F13" s="60">
        <v>10</v>
      </c>
      <c r="G13" s="60">
        <v>79.599999999999994</v>
      </c>
      <c r="H13" s="60">
        <v>29.38</v>
      </c>
      <c r="I13" s="60">
        <v>6.36</v>
      </c>
      <c r="J13" s="60">
        <v>6.78</v>
      </c>
      <c r="K13" s="60">
        <v>19.93</v>
      </c>
      <c r="L13" s="60">
        <v>0.42</v>
      </c>
      <c r="M13" s="61">
        <v>27.39</v>
      </c>
      <c r="N13" s="61">
        <v>3.4000000000000002E-2</v>
      </c>
      <c r="O13" s="61">
        <v>2.1000000000000001E-2</v>
      </c>
      <c r="P13" s="61">
        <v>0.33</v>
      </c>
      <c r="Q13" s="61"/>
      <c r="R13" s="60">
        <v>93.15</v>
      </c>
    </row>
    <row r="14" spans="1:18" ht="14.25" customHeight="1" x14ac:dyDescent="0.25">
      <c r="A14" s="6"/>
      <c r="B14" s="59" t="s">
        <v>26</v>
      </c>
      <c r="C14" s="60">
        <v>20</v>
      </c>
      <c r="D14" s="60"/>
      <c r="E14" s="60"/>
      <c r="F14" s="60"/>
      <c r="G14" s="60"/>
      <c r="H14" s="60"/>
      <c r="I14" s="60"/>
      <c r="J14" s="60"/>
      <c r="K14" s="60"/>
      <c r="L14" s="60"/>
      <c r="M14" s="61"/>
      <c r="N14" s="61"/>
      <c r="O14" s="61"/>
      <c r="P14" s="61"/>
      <c r="Q14" s="61"/>
      <c r="R14" s="60"/>
    </row>
    <row r="15" spans="1:18" ht="14.25" customHeight="1" x14ac:dyDescent="0.25">
      <c r="A15" s="6"/>
      <c r="B15" s="59" t="s">
        <v>27</v>
      </c>
      <c r="C15" s="60">
        <v>6</v>
      </c>
      <c r="D15" s="60"/>
      <c r="E15" s="60"/>
      <c r="F15" s="60"/>
      <c r="G15" s="60"/>
      <c r="H15" s="60"/>
      <c r="I15" s="60"/>
      <c r="J15" s="60"/>
      <c r="K15" s="60"/>
      <c r="L15" s="60"/>
      <c r="M15" s="61"/>
      <c r="N15" s="61"/>
      <c r="O15" s="61"/>
      <c r="P15" s="61"/>
      <c r="Q15" s="61"/>
      <c r="R15" s="60"/>
    </row>
    <row r="16" spans="1:18" ht="15.75" x14ac:dyDescent="0.25">
      <c r="A16" s="6">
        <v>7</v>
      </c>
      <c r="B16" s="16" t="s">
        <v>28</v>
      </c>
      <c r="C16" s="60">
        <v>7</v>
      </c>
      <c r="D16" s="60">
        <v>1.84</v>
      </c>
      <c r="E16" s="60">
        <v>1.86</v>
      </c>
      <c r="F16" s="60"/>
      <c r="G16" s="60">
        <v>77</v>
      </c>
      <c r="H16" s="60">
        <v>7</v>
      </c>
      <c r="I16" s="60">
        <v>70</v>
      </c>
      <c r="J16" s="60">
        <v>3.85</v>
      </c>
      <c r="K16" s="60">
        <v>42</v>
      </c>
      <c r="L16" s="60">
        <v>0.49</v>
      </c>
      <c r="M16" s="61">
        <v>14.7</v>
      </c>
      <c r="N16" s="61">
        <v>0</v>
      </c>
      <c r="O16" s="61">
        <v>2.8000000000000001E-2</v>
      </c>
      <c r="P16" s="61">
        <v>1.4E-2</v>
      </c>
      <c r="Q16" s="61">
        <v>4.9000000000000002E-2</v>
      </c>
      <c r="R16" s="60">
        <v>23.8</v>
      </c>
    </row>
    <row r="17" spans="1:18" ht="15.75" x14ac:dyDescent="0.25">
      <c r="A17" s="6"/>
      <c r="B17" s="65" t="s">
        <v>30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1"/>
      <c r="N17" s="61"/>
      <c r="O17" s="61"/>
      <c r="P17" s="61"/>
      <c r="Q17" s="61"/>
      <c r="R17" s="60"/>
    </row>
    <row r="18" spans="1:18" ht="15.75" x14ac:dyDescent="0.25">
      <c r="A18" s="6"/>
      <c r="B18" s="6" t="s">
        <v>67</v>
      </c>
      <c r="C18" s="60">
        <v>100</v>
      </c>
      <c r="D18" s="60"/>
      <c r="E18" s="60"/>
      <c r="F18" s="60">
        <v>13</v>
      </c>
      <c r="G18" s="60"/>
      <c r="H18" s="60"/>
      <c r="I18" s="60"/>
      <c r="J18" s="60"/>
      <c r="K18" s="60"/>
      <c r="L18" s="60"/>
      <c r="M18" s="61"/>
      <c r="N18" s="61"/>
      <c r="O18" s="61"/>
      <c r="P18" s="61"/>
      <c r="Q18" s="61"/>
      <c r="R18" s="60">
        <v>90</v>
      </c>
    </row>
    <row r="19" spans="1:18" ht="15.75" x14ac:dyDescent="0.25">
      <c r="A19" s="6"/>
      <c r="B19" s="6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1"/>
      <c r="N19" s="61"/>
      <c r="O19" s="61"/>
      <c r="P19" s="61"/>
      <c r="Q19" s="61"/>
      <c r="R19" s="60"/>
    </row>
    <row r="20" spans="1:18" ht="15.75" x14ac:dyDescent="0.25">
      <c r="A20" s="6"/>
      <c r="B20" s="66" t="s">
        <v>31</v>
      </c>
      <c r="C20" s="60">
        <f>SUM(C11:C13)+C16+C18</f>
        <v>433</v>
      </c>
      <c r="D20" s="60">
        <f t="shared" ref="D20:R20" si="0">SUM(D11:D19)</f>
        <v>10.1</v>
      </c>
      <c r="E20" s="60">
        <f t="shared" si="0"/>
        <v>13.89</v>
      </c>
      <c r="F20" s="60">
        <f t="shared" si="0"/>
        <v>58.06</v>
      </c>
      <c r="G20" s="60">
        <f t="shared" si="0"/>
        <v>274.5</v>
      </c>
      <c r="H20" s="60">
        <f t="shared" si="0"/>
        <v>224.78</v>
      </c>
      <c r="I20" s="60">
        <f t="shared" si="0"/>
        <v>182.45999999999998</v>
      </c>
      <c r="J20" s="60">
        <f t="shared" si="0"/>
        <v>51.63</v>
      </c>
      <c r="K20" s="60">
        <f t="shared" si="0"/>
        <v>216.63</v>
      </c>
      <c r="L20" s="60">
        <f t="shared" si="0"/>
        <v>2.02</v>
      </c>
      <c r="M20" s="60">
        <f t="shared" si="0"/>
        <v>77.09</v>
      </c>
      <c r="N20" s="60">
        <f t="shared" si="0"/>
        <v>0.17400000000000002</v>
      </c>
      <c r="O20" s="60">
        <f t="shared" si="0"/>
        <v>0.182</v>
      </c>
      <c r="P20" s="60">
        <f t="shared" si="0"/>
        <v>0.92900000000000005</v>
      </c>
      <c r="Q20" s="60">
        <f t="shared" si="0"/>
        <v>1.0289999999999999</v>
      </c>
      <c r="R20" s="60">
        <f t="shared" si="0"/>
        <v>435.95</v>
      </c>
    </row>
    <row r="21" spans="1:18" ht="15.75" x14ac:dyDescent="0.25">
      <c r="A21" s="6"/>
      <c r="B21" s="6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1"/>
      <c r="N21" s="61"/>
      <c r="O21" s="61"/>
      <c r="P21" s="61"/>
      <c r="Q21" s="61"/>
      <c r="R21" s="60"/>
    </row>
    <row r="22" spans="1:18" ht="15.75" x14ac:dyDescent="0.25">
      <c r="A22" s="6"/>
      <c r="B22" s="36" t="s">
        <v>32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1"/>
      <c r="O22" s="61"/>
      <c r="P22" s="61"/>
      <c r="Q22" s="61"/>
      <c r="R22" s="60"/>
    </row>
    <row r="23" spans="1:18" ht="15.75" x14ac:dyDescent="0.25">
      <c r="A23" s="6"/>
      <c r="B23" s="59"/>
      <c r="C23" s="67"/>
      <c r="D23" s="67"/>
      <c r="E23" s="67"/>
      <c r="F23" s="67"/>
      <c r="G23" s="67">
        <v>1.67</v>
      </c>
      <c r="H23" s="67">
        <v>75.2</v>
      </c>
      <c r="I23" s="67">
        <v>6.64</v>
      </c>
      <c r="J23" s="67">
        <v>5.78</v>
      </c>
      <c r="K23" s="67">
        <v>12.35</v>
      </c>
      <c r="L23" s="67">
        <v>0.26</v>
      </c>
      <c r="M23" s="68"/>
      <c r="N23" s="68">
        <v>1.6E-2</v>
      </c>
      <c r="O23" s="68">
        <v>1.2E-2</v>
      </c>
      <c r="P23" s="68">
        <v>0.11</v>
      </c>
      <c r="Q23" s="68">
        <v>2.39</v>
      </c>
      <c r="R23" s="67"/>
    </row>
    <row r="24" spans="1:18" ht="15.75" x14ac:dyDescent="0.25">
      <c r="A24" s="6">
        <v>15</v>
      </c>
      <c r="B24" s="59" t="s">
        <v>82</v>
      </c>
      <c r="C24" s="67">
        <v>35</v>
      </c>
      <c r="D24" s="67">
        <v>0.17</v>
      </c>
      <c r="E24" s="67">
        <v>1.07</v>
      </c>
      <c r="F24" s="67">
        <v>0.22900000000000001</v>
      </c>
      <c r="G24" s="67">
        <v>191.2</v>
      </c>
      <c r="H24" s="67">
        <v>29.7</v>
      </c>
      <c r="I24" s="67">
        <v>4.93</v>
      </c>
      <c r="J24" s="67">
        <v>2.84</v>
      </c>
      <c r="K24" s="67">
        <v>5.95</v>
      </c>
      <c r="L24" s="67">
        <v>0.127</v>
      </c>
      <c r="M24" s="68"/>
      <c r="N24" s="68">
        <v>5.0999999999999996</v>
      </c>
      <c r="O24" s="68">
        <v>3.0000000000000001E-3</v>
      </c>
      <c r="P24" s="68">
        <v>1.7000000000000001E-2</v>
      </c>
      <c r="Q24" s="68">
        <v>1.1599999999999999</v>
      </c>
      <c r="R24" s="67">
        <v>12.7</v>
      </c>
    </row>
    <row r="25" spans="1:18" ht="15.75" x14ac:dyDescent="0.25">
      <c r="A25" s="6">
        <v>59</v>
      </c>
      <c r="B25" s="62" t="s">
        <v>69</v>
      </c>
      <c r="C25" s="67">
        <v>150</v>
      </c>
      <c r="D25" s="67">
        <v>1.03</v>
      </c>
      <c r="E25" s="67">
        <v>2.92</v>
      </c>
      <c r="F25" s="67">
        <v>7.32</v>
      </c>
      <c r="G25" s="67">
        <v>155.4</v>
      </c>
      <c r="H25" s="67">
        <v>219.6</v>
      </c>
      <c r="I25" s="67">
        <v>25.5</v>
      </c>
      <c r="J25" s="67">
        <v>15.27</v>
      </c>
      <c r="K25" s="67">
        <v>31.02</v>
      </c>
      <c r="L25" s="67">
        <v>0.69</v>
      </c>
      <c r="M25" s="68"/>
      <c r="N25" s="68">
        <v>2.7E-2</v>
      </c>
      <c r="O25" s="68">
        <v>2.4E-2</v>
      </c>
      <c r="P25" s="68">
        <v>0.30599999999999999</v>
      </c>
      <c r="Q25" s="68">
        <v>4.8099999999999996</v>
      </c>
      <c r="R25" s="67">
        <v>60.21</v>
      </c>
    </row>
    <row r="26" spans="1:18" ht="15.75" x14ac:dyDescent="0.25">
      <c r="A26" s="6"/>
      <c r="B26" s="62" t="s">
        <v>53</v>
      </c>
      <c r="C26" s="67">
        <v>9</v>
      </c>
      <c r="D26" s="67">
        <v>0.23</v>
      </c>
      <c r="E26" s="67">
        <v>1.35</v>
      </c>
      <c r="F26" s="67">
        <v>0.32</v>
      </c>
      <c r="G26" s="67"/>
      <c r="H26" s="67"/>
      <c r="I26" s="67"/>
      <c r="J26" s="67"/>
      <c r="K26" s="67"/>
      <c r="L26" s="67"/>
      <c r="M26" s="68"/>
      <c r="N26" s="68"/>
      <c r="O26" s="68"/>
      <c r="P26" s="68"/>
      <c r="Q26" s="68"/>
      <c r="R26" s="67">
        <v>14.4</v>
      </c>
    </row>
    <row r="27" spans="1:18" ht="18.75" customHeight="1" x14ac:dyDescent="0.25">
      <c r="A27" s="6">
        <v>287</v>
      </c>
      <c r="B27" s="59" t="s">
        <v>70</v>
      </c>
      <c r="C27" s="69" t="s">
        <v>71</v>
      </c>
      <c r="D27" s="67">
        <v>49.09</v>
      </c>
      <c r="E27" s="67">
        <v>5.22</v>
      </c>
      <c r="F27" s="67">
        <v>6.11</v>
      </c>
      <c r="G27" s="67">
        <v>174.36</v>
      </c>
      <c r="H27" s="67">
        <v>107.33</v>
      </c>
      <c r="I27" s="67">
        <v>16.7</v>
      </c>
      <c r="J27" s="67">
        <v>10.94</v>
      </c>
      <c r="K27" s="67">
        <v>52.79</v>
      </c>
      <c r="L27" s="67">
        <v>0.51800000000000002</v>
      </c>
      <c r="M27" s="68">
        <v>20.18</v>
      </c>
      <c r="N27" s="68">
        <v>2.7E-2</v>
      </c>
      <c r="O27" s="68">
        <v>0.03</v>
      </c>
      <c r="P27" s="68">
        <v>0.99</v>
      </c>
      <c r="Q27" s="68">
        <v>0.42</v>
      </c>
      <c r="R27" s="67">
        <v>190</v>
      </c>
    </row>
    <row r="28" spans="1:18" ht="15.75" customHeight="1" x14ac:dyDescent="0.25">
      <c r="A28" s="6">
        <v>321</v>
      </c>
      <c r="B28" s="62" t="s">
        <v>72</v>
      </c>
      <c r="C28" s="60">
        <v>130</v>
      </c>
      <c r="D28" s="60">
        <v>2.65</v>
      </c>
      <c r="E28" s="60">
        <v>4.1500000000000004</v>
      </c>
      <c r="F28" s="60">
        <v>17.66</v>
      </c>
      <c r="G28" s="60">
        <v>4.8</v>
      </c>
      <c r="H28" s="60">
        <v>561.4</v>
      </c>
      <c r="I28" s="60">
        <v>32</v>
      </c>
      <c r="J28" s="60">
        <v>24.2</v>
      </c>
      <c r="K28" s="60">
        <v>74.900000000000006</v>
      </c>
      <c r="L28" s="60">
        <v>0.87</v>
      </c>
      <c r="M28" s="61">
        <v>22</v>
      </c>
      <c r="N28" s="61">
        <v>0.12</v>
      </c>
      <c r="O28" s="61">
        <v>0.12</v>
      </c>
      <c r="P28" s="61">
        <v>1.17</v>
      </c>
      <c r="Q28" s="61">
        <v>15.7</v>
      </c>
      <c r="R28" s="60">
        <v>118.8</v>
      </c>
    </row>
    <row r="29" spans="1:18" ht="15.75" x14ac:dyDescent="0.25">
      <c r="A29" s="6">
        <v>376</v>
      </c>
      <c r="B29" s="62" t="s">
        <v>36</v>
      </c>
      <c r="C29" s="60">
        <v>150</v>
      </c>
      <c r="D29" s="60">
        <v>0.33</v>
      </c>
      <c r="E29" s="60"/>
      <c r="F29" s="60">
        <v>20.7</v>
      </c>
      <c r="G29" s="60">
        <v>1.87</v>
      </c>
      <c r="H29" s="60">
        <v>42.3</v>
      </c>
      <c r="I29" s="60">
        <v>23.85</v>
      </c>
      <c r="J29" s="60">
        <v>4.5</v>
      </c>
      <c r="K29" s="60">
        <v>11.55</v>
      </c>
      <c r="L29" s="60">
        <v>0.94</v>
      </c>
      <c r="M29" s="61"/>
      <c r="N29" s="61">
        <v>1E-3</v>
      </c>
      <c r="O29" s="61">
        <v>4.0000000000000001E-3</v>
      </c>
      <c r="P29" s="61">
        <v>0.105</v>
      </c>
      <c r="Q29" s="61">
        <v>0.3</v>
      </c>
      <c r="R29" s="60">
        <v>85.6</v>
      </c>
    </row>
    <row r="30" spans="1:18" ht="15.75" x14ac:dyDescent="0.25">
      <c r="A30" s="6">
        <v>1</v>
      </c>
      <c r="B30" s="62" t="s">
        <v>37</v>
      </c>
      <c r="C30" s="60">
        <v>35</v>
      </c>
      <c r="D30" s="60">
        <v>2.2999999999999998</v>
      </c>
      <c r="E30" s="60"/>
      <c r="F30" s="60">
        <v>11.7</v>
      </c>
      <c r="G30" s="60">
        <v>214.7</v>
      </c>
      <c r="H30" s="60">
        <v>85.36</v>
      </c>
      <c r="I30" s="60">
        <v>12.35</v>
      </c>
      <c r="J30" s="60">
        <v>16.5</v>
      </c>
      <c r="K30" s="60">
        <v>55.6</v>
      </c>
      <c r="L30" s="60">
        <v>1.37</v>
      </c>
      <c r="M30" s="61"/>
      <c r="N30" s="61">
        <v>0.06</v>
      </c>
      <c r="O30" s="61">
        <v>2.5999999999999999E-2</v>
      </c>
      <c r="P30" s="61">
        <v>0.24</v>
      </c>
      <c r="Q30" s="61"/>
      <c r="R30" s="60">
        <v>61.2</v>
      </c>
    </row>
    <row r="31" spans="1:18" ht="15.75" x14ac:dyDescent="0.25">
      <c r="A31" s="6"/>
      <c r="B31" s="6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  <c r="N31" s="61"/>
      <c r="O31" s="61"/>
      <c r="P31" s="61"/>
      <c r="Q31" s="61"/>
      <c r="R31" s="70">
        <v>180</v>
      </c>
    </row>
    <row r="32" spans="1:18" ht="15.75" x14ac:dyDescent="0.25">
      <c r="A32" s="6"/>
      <c r="B32" s="66" t="s">
        <v>38</v>
      </c>
      <c r="C32" s="60">
        <f>SUM(C24:C31)</f>
        <v>509</v>
      </c>
      <c r="D32" s="60">
        <f t="shared" ref="D32:R32" si="1">SUM(D24:D31)</f>
        <v>55.8</v>
      </c>
      <c r="E32" s="60">
        <f t="shared" si="1"/>
        <v>14.709999999999999</v>
      </c>
      <c r="F32" s="60">
        <f t="shared" si="1"/>
        <v>64.039000000000001</v>
      </c>
      <c r="G32" s="60">
        <f t="shared" si="1"/>
        <v>742.32999999999993</v>
      </c>
      <c r="H32" s="60">
        <f t="shared" si="1"/>
        <v>1045.6899999999998</v>
      </c>
      <c r="I32" s="60">
        <f t="shared" si="1"/>
        <v>115.32999999999998</v>
      </c>
      <c r="J32" s="60">
        <f t="shared" si="1"/>
        <v>74.25</v>
      </c>
      <c r="K32" s="60">
        <f t="shared" si="1"/>
        <v>231.81</v>
      </c>
      <c r="L32" s="60">
        <f t="shared" si="1"/>
        <v>4.5150000000000006</v>
      </c>
      <c r="M32" s="60">
        <f t="shared" si="1"/>
        <v>42.18</v>
      </c>
      <c r="N32" s="60">
        <f t="shared" si="1"/>
        <v>5.335</v>
      </c>
      <c r="O32" s="60">
        <f t="shared" si="1"/>
        <v>0.20699999999999999</v>
      </c>
      <c r="P32" s="60">
        <f t="shared" si="1"/>
        <v>2.8279999999999994</v>
      </c>
      <c r="Q32" s="60">
        <f t="shared" si="1"/>
        <v>22.39</v>
      </c>
      <c r="R32" s="60">
        <f t="shared" si="1"/>
        <v>722.91000000000008</v>
      </c>
    </row>
    <row r="33" spans="1:18" ht="15.75" x14ac:dyDescent="0.25">
      <c r="A33" s="6"/>
      <c r="B33" s="6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1"/>
      <c r="N33" s="61"/>
      <c r="O33" s="61"/>
      <c r="P33" s="61"/>
      <c r="Q33" s="61"/>
      <c r="R33" s="60"/>
    </row>
    <row r="34" spans="1:18" ht="15.75" x14ac:dyDescent="0.25">
      <c r="A34" s="6"/>
      <c r="B34" s="65" t="s">
        <v>39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  <c r="N34" s="61"/>
      <c r="O34" s="61"/>
      <c r="P34" s="61"/>
      <c r="Q34" s="61"/>
      <c r="R34" s="60"/>
    </row>
    <row r="35" spans="1:18" ht="15.75" x14ac:dyDescent="0.25">
      <c r="A35" s="6">
        <v>249</v>
      </c>
      <c r="B35" s="59" t="s">
        <v>73</v>
      </c>
      <c r="C35" s="67">
        <v>60</v>
      </c>
      <c r="D35" s="67">
        <v>9.0399999999999991</v>
      </c>
      <c r="E35" s="67">
        <v>2.35</v>
      </c>
      <c r="F35" s="67">
        <v>1.48</v>
      </c>
      <c r="G35" s="67">
        <v>121.29</v>
      </c>
      <c r="H35" s="67">
        <v>138.19999999999999</v>
      </c>
      <c r="I35" s="67">
        <v>27.7</v>
      </c>
      <c r="J35" s="67">
        <v>12.66</v>
      </c>
      <c r="K35" s="67">
        <v>117.3</v>
      </c>
      <c r="L35" s="67">
        <v>0.55000000000000004</v>
      </c>
      <c r="M35" s="68">
        <v>34.85</v>
      </c>
      <c r="N35" s="68">
        <v>4.2000000000000003E-2</v>
      </c>
      <c r="O35" s="68">
        <v>0.10199999999999999</v>
      </c>
      <c r="P35" s="68">
        <v>0.82</v>
      </c>
      <c r="Q35" s="68">
        <v>0.52700000000000002</v>
      </c>
      <c r="R35" s="67">
        <v>186</v>
      </c>
    </row>
    <row r="36" spans="1:18" s="1" customFormat="1" x14ac:dyDescent="0.2">
      <c r="A36" s="6">
        <v>398</v>
      </c>
      <c r="B36" s="62" t="s">
        <v>74</v>
      </c>
      <c r="C36" s="60">
        <v>150</v>
      </c>
      <c r="D36" s="60">
        <v>0.51</v>
      </c>
      <c r="E36" s="60"/>
      <c r="F36" s="60">
        <v>0.21</v>
      </c>
      <c r="G36" s="60">
        <v>0.04</v>
      </c>
      <c r="H36" s="60">
        <v>0.6</v>
      </c>
      <c r="I36" s="60">
        <v>10.9</v>
      </c>
      <c r="J36" s="60">
        <v>9.4</v>
      </c>
      <c r="K36" s="60">
        <v>1.3</v>
      </c>
      <c r="L36" s="60">
        <v>2.4</v>
      </c>
      <c r="M36" s="61"/>
      <c r="N36" s="61"/>
      <c r="O36" s="61">
        <v>0</v>
      </c>
      <c r="P36" s="61">
        <v>2.5999999999999999E-2</v>
      </c>
      <c r="Q36" s="71">
        <v>75</v>
      </c>
      <c r="R36" s="60">
        <v>61</v>
      </c>
    </row>
    <row r="37" spans="1:18" ht="15.75" x14ac:dyDescent="0.25">
      <c r="A37" s="6">
        <v>1</v>
      </c>
      <c r="B37" s="59" t="s">
        <v>75</v>
      </c>
      <c r="C37" s="60">
        <v>20</v>
      </c>
      <c r="D37" s="60">
        <v>2.4500000000000002</v>
      </c>
      <c r="E37" s="60">
        <v>7.55</v>
      </c>
      <c r="F37" s="60">
        <v>14.62</v>
      </c>
      <c r="G37" s="60">
        <v>114.9</v>
      </c>
      <c r="H37" s="60">
        <v>42.9</v>
      </c>
      <c r="I37" s="60">
        <v>9.3000000000000007</v>
      </c>
      <c r="J37" s="60">
        <v>9.9</v>
      </c>
      <c r="K37" s="60">
        <v>29.1</v>
      </c>
      <c r="L37" s="60">
        <v>0.62</v>
      </c>
      <c r="M37" s="61">
        <v>40</v>
      </c>
      <c r="N37" s="61">
        <v>0.05</v>
      </c>
      <c r="O37" s="61">
        <v>0.03</v>
      </c>
      <c r="P37" s="61">
        <v>0.49</v>
      </c>
      <c r="Q37" s="61"/>
      <c r="R37" s="60">
        <v>136</v>
      </c>
    </row>
    <row r="38" spans="1:18" ht="15.75" x14ac:dyDescent="0.25">
      <c r="A38" s="6"/>
      <c r="B38" s="59" t="s">
        <v>76</v>
      </c>
      <c r="C38" s="60">
        <v>30</v>
      </c>
      <c r="D38" s="60">
        <v>1.48</v>
      </c>
      <c r="E38" s="60">
        <v>1.96</v>
      </c>
      <c r="F38" s="60">
        <v>14.8</v>
      </c>
      <c r="G38" s="60"/>
      <c r="H38" s="60"/>
      <c r="I38" s="60"/>
      <c r="J38" s="60"/>
      <c r="K38" s="60"/>
      <c r="L38" s="60"/>
      <c r="M38" s="61"/>
      <c r="N38" s="61"/>
      <c r="O38" s="61"/>
      <c r="P38" s="61"/>
      <c r="Q38" s="61"/>
      <c r="R38" s="60">
        <v>83.16</v>
      </c>
    </row>
    <row r="39" spans="1:18" ht="15.75" x14ac:dyDescent="0.25">
      <c r="A39" s="6"/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1"/>
      <c r="N39" s="61"/>
      <c r="O39" s="61"/>
      <c r="P39" s="61"/>
      <c r="Q39" s="61"/>
      <c r="R39" s="60"/>
    </row>
    <row r="40" spans="1:18" ht="15.75" x14ac:dyDescent="0.25">
      <c r="A40" s="6"/>
      <c r="B40" s="66" t="s">
        <v>43</v>
      </c>
      <c r="C40" s="60">
        <f>SUM(C35:C38)</f>
        <v>260</v>
      </c>
      <c r="D40" s="60">
        <f t="shared" ref="D40:R40" si="2">SUM(D35:D38)</f>
        <v>13.48</v>
      </c>
      <c r="E40" s="60">
        <f t="shared" si="2"/>
        <v>11.86</v>
      </c>
      <c r="F40" s="60">
        <f t="shared" si="2"/>
        <v>31.11</v>
      </c>
      <c r="G40" s="60">
        <f t="shared" si="2"/>
        <v>236.23000000000002</v>
      </c>
      <c r="H40" s="60">
        <f t="shared" si="2"/>
        <v>181.7</v>
      </c>
      <c r="I40" s="60">
        <f t="shared" si="2"/>
        <v>47.900000000000006</v>
      </c>
      <c r="J40" s="60">
        <f t="shared" si="2"/>
        <v>31.96</v>
      </c>
      <c r="K40" s="60">
        <f t="shared" si="2"/>
        <v>147.69999999999999</v>
      </c>
      <c r="L40" s="60">
        <f t="shared" si="2"/>
        <v>3.5700000000000003</v>
      </c>
      <c r="M40" s="60">
        <f t="shared" si="2"/>
        <v>74.849999999999994</v>
      </c>
      <c r="N40" s="60">
        <f t="shared" si="2"/>
        <v>9.1999999999999998E-2</v>
      </c>
      <c r="O40" s="60">
        <f t="shared" si="2"/>
        <v>0.13200000000000001</v>
      </c>
      <c r="P40" s="60">
        <f t="shared" si="2"/>
        <v>1.3359999999999999</v>
      </c>
      <c r="Q40" s="60">
        <f t="shared" si="2"/>
        <v>75.527000000000001</v>
      </c>
      <c r="R40" s="60">
        <f t="shared" si="2"/>
        <v>466.15999999999997</v>
      </c>
    </row>
    <row r="41" spans="1:18" ht="11.25" customHeight="1" x14ac:dyDescent="0.25">
      <c r="A41" s="6"/>
      <c r="B41" s="6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1"/>
      <c r="N41" s="61"/>
      <c r="O41" s="61"/>
      <c r="P41" s="61"/>
      <c r="Q41" s="61"/>
      <c r="R41" s="60"/>
    </row>
    <row r="42" spans="1:18" ht="18" customHeight="1" x14ac:dyDescent="0.25">
      <c r="A42" s="6"/>
      <c r="B42" s="6" t="s">
        <v>44</v>
      </c>
      <c r="C42" s="71">
        <f>SUM(C20,C32,C40)</f>
        <v>1202</v>
      </c>
      <c r="D42" s="71">
        <f t="shared" ref="D42:R42" si="3">SUM(D20,D32,D40)</f>
        <v>79.38</v>
      </c>
      <c r="E42" s="71">
        <f t="shared" si="3"/>
        <v>40.46</v>
      </c>
      <c r="F42" s="71">
        <f t="shared" si="3"/>
        <v>153.209</v>
      </c>
      <c r="G42" s="71">
        <f t="shared" si="3"/>
        <v>1253.06</v>
      </c>
      <c r="H42" s="71">
        <f t="shared" si="3"/>
        <v>1452.1699999999998</v>
      </c>
      <c r="I42" s="71">
        <f t="shared" si="3"/>
        <v>345.68999999999994</v>
      </c>
      <c r="J42" s="71">
        <f t="shared" si="3"/>
        <v>157.84</v>
      </c>
      <c r="K42" s="71">
        <f t="shared" si="3"/>
        <v>596.14</v>
      </c>
      <c r="L42" s="71">
        <f t="shared" si="3"/>
        <v>10.105</v>
      </c>
      <c r="M42" s="71">
        <f t="shared" si="3"/>
        <v>194.12</v>
      </c>
      <c r="N42" s="71">
        <f t="shared" si="3"/>
        <v>5.601</v>
      </c>
      <c r="O42" s="71">
        <f t="shared" si="3"/>
        <v>0.52100000000000002</v>
      </c>
      <c r="P42" s="71">
        <f t="shared" si="3"/>
        <v>5.093</v>
      </c>
      <c r="Q42" s="71">
        <f t="shared" si="3"/>
        <v>98.945999999999998</v>
      </c>
      <c r="R42" s="71">
        <f t="shared" si="3"/>
        <v>1625.02</v>
      </c>
    </row>
    <row r="43" spans="1:18" ht="18" x14ac:dyDescent="0.25">
      <c r="B43" s="57" t="s">
        <v>59</v>
      </c>
      <c r="C43" s="57"/>
      <c r="D43" s="40" t="s">
        <v>60</v>
      </c>
      <c r="E43" s="40"/>
      <c r="F43" s="40"/>
      <c r="G43" s="40"/>
      <c r="H43" s="40"/>
      <c r="I43" s="35"/>
      <c r="J43" s="35"/>
      <c r="K43" s="35"/>
      <c r="L43" s="35"/>
      <c r="M43" s="35"/>
      <c r="N43" s="40"/>
      <c r="O43" s="40"/>
      <c r="P43" s="40"/>
      <c r="Q43" s="40"/>
      <c r="R43" s="40"/>
    </row>
    <row r="44" spans="1:18" ht="18" customHeight="1" x14ac:dyDescent="0.25">
      <c r="B44" s="57" t="s">
        <v>2</v>
      </c>
      <c r="C44" s="57"/>
      <c r="D44" s="40" t="s">
        <v>3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ht="18" x14ac:dyDescent="0.25">
      <c r="B45" s="57" t="s">
        <v>83</v>
      </c>
      <c r="C45" s="57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1:18" ht="18" customHeight="1" x14ac:dyDescent="0.25">
      <c r="B46" s="57" t="s">
        <v>78</v>
      </c>
      <c r="C46" s="57"/>
      <c r="D46" s="55" t="s">
        <v>58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</row>
    <row r="48" spans="1:18" ht="15.75" x14ac:dyDescent="0.25">
      <c r="A48" s="37" t="s">
        <v>4</v>
      </c>
      <c r="B48" s="37" t="s">
        <v>79</v>
      </c>
      <c r="C48" s="72" t="s">
        <v>6</v>
      </c>
      <c r="D48" s="72" t="s">
        <v>7</v>
      </c>
      <c r="E48" s="72" t="s">
        <v>8</v>
      </c>
      <c r="F48" s="73" t="s">
        <v>9</v>
      </c>
      <c r="G48" s="37" t="s">
        <v>10</v>
      </c>
      <c r="H48" s="37"/>
      <c r="I48" s="37"/>
      <c r="J48" s="37"/>
      <c r="K48" s="37"/>
      <c r="L48" s="37"/>
      <c r="M48" s="37" t="s">
        <v>11</v>
      </c>
      <c r="N48" s="37"/>
      <c r="O48" s="37"/>
      <c r="P48" s="37"/>
      <c r="Q48" s="37"/>
      <c r="R48" s="74" t="s">
        <v>12</v>
      </c>
    </row>
    <row r="49" spans="1:18" ht="15.75" x14ac:dyDescent="0.25">
      <c r="A49" s="37"/>
      <c r="B49" s="37"/>
      <c r="C49" s="37"/>
      <c r="D49" s="37"/>
      <c r="E49" s="37"/>
      <c r="F49" s="58"/>
      <c r="G49" s="36" t="s">
        <v>13</v>
      </c>
      <c r="H49" s="36" t="s">
        <v>14</v>
      </c>
      <c r="I49" s="36" t="s">
        <v>15</v>
      </c>
      <c r="J49" s="36" t="s">
        <v>16</v>
      </c>
      <c r="K49" s="36" t="s">
        <v>17</v>
      </c>
      <c r="L49" s="36" t="s">
        <v>18</v>
      </c>
      <c r="M49" s="36" t="s">
        <v>19</v>
      </c>
      <c r="N49" s="36" t="s">
        <v>20</v>
      </c>
      <c r="O49" s="36" t="s">
        <v>21</v>
      </c>
      <c r="P49" s="36" t="s">
        <v>22</v>
      </c>
      <c r="Q49" s="36" t="s">
        <v>23</v>
      </c>
      <c r="R49" s="74"/>
    </row>
    <row r="50" spans="1:18" x14ac:dyDescent="0.25">
      <c r="A50" s="5">
        <v>1</v>
      </c>
      <c r="B50" s="5">
        <v>2</v>
      </c>
      <c r="C50" s="5">
        <v>3</v>
      </c>
      <c r="D50" s="5">
        <v>4</v>
      </c>
      <c r="E50" s="5">
        <v>5</v>
      </c>
      <c r="F50" s="5">
        <v>6</v>
      </c>
      <c r="G50" s="5">
        <v>7</v>
      </c>
      <c r="H50" s="5">
        <v>8</v>
      </c>
      <c r="I50" s="5">
        <v>9</v>
      </c>
      <c r="J50" s="5">
        <v>10</v>
      </c>
      <c r="K50" s="5">
        <v>11</v>
      </c>
      <c r="L50" s="5">
        <v>12</v>
      </c>
      <c r="M50" s="5">
        <v>13</v>
      </c>
      <c r="N50" s="5">
        <v>14</v>
      </c>
      <c r="O50" s="5">
        <v>15</v>
      </c>
      <c r="P50" s="5">
        <v>16</v>
      </c>
      <c r="Q50" s="5">
        <v>17</v>
      </c>
      <c r="R50" s="5">
        <v>18</v>
      </c>
    </row>
    <row r="51" spans="1:18" ht="15.75" x14ac:dyDescent="0.25">
      <c r="A51" s="6"/>
      <c r="B51" s="36" t="s">
        <v>64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ht="15.75" x14ac:dyDescent="0.25">
      <c r="A52" s="6"/>
      <c r="B52" s="36" t="s">
        <v>25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ht="15.75" x14ac:dyDescent="0.25">
      <c r="A53" s="6">
        <v>168</v>
      </c>
      <c r="B53" s="59" t="s">
        <v>65</v>
      </c>
      <c r="C53" s="60">
        <v>200</v>
      </c>
      <c r="D53" s="60">
        <v>5.67</v>
      </c>
      <c r="E53" s="60">
        <v>5.28</v>
      </c>
      <c r="F53" s="60">
        <v>32.549999999999997</v>
      </c>
      <c r="G53" s="60">
        <v>119.4</v>
      </c>
      <c r="H53" s="60">
        <v>104.4</v>
      </c>
      <c r="I53" s="60">
        <v>15.5</v>
      </c>
      <c r="J53" s="60">
        <v>40.700000000000003</v>
      </c>
      <c r="K53" s="60">
        <v>115.9</v>
      </c>
      <c r="L53" s="60">
        <v>1.34</v>
      </c>
      <c r="M53" s="61">
        <v>20</v>
      </c>
      <c r="N53" s="61">
        <v>0.15</v>
      </c>
      <c r="O53" s="61">
        <v>0.02</v>
      </c>
      <c r="P53" s="61">
        <v>0.68</v>
      </c>
      <c r="Q53" s="61"/>
      <c r="R53" s="60">
        <v>200</v>
      </c>
    </row>
    <row r="54" spans="1:18" ht="15.75" x14ac:dyDescent="0.25">
      <c r="A54" s="6">
        <v>395</v>
      </c>
      <c r="B54" s="62" t="s">
        <v>66</v>
      </c>
      <c r="C54" s="60">
        <v>200</v>
      </c>
      <c r="D54" s="60">
        <v>2.92</v>
      </c>
      <c r="E54" s="60">
        <v>2.5</v>
      </c>
      <c r="F54" s="60">
        <v>13.28</v>
      </c>
      <c r="G54" s="60">
        <v>47</v>
      </c>
      <c r="H54" s="60">
        <v>137.12</v>
      </c>
      <c r="I54" s="60">
        <v>117.87</v>
      </c>
      <c r="J54" s="60">
        <v>13.12</v>
      </c>
      <c r="K54" s="60">
        <v>84.37</v>
      </c>
      <c r="L54" s="60">
        <v>0.12</v>
      </c>
      <c r="M54" s="60">
        <v>18.850000000000001</v>
      </c>
      <c r="N54" s="61">
        <v>3.6999999999999998E-2</v>
      </c>
      <c r="O54" s="61">
        <v>0.14099999999999999</v>
      </c>
      <c r="P54" s="61">
        <v>9.2999999999999999E-2</v>
      </c>
      <c r="Q54" s="61">
        <v>1.22</v>
      </c>
      <c r="R54" s="60">
        <v>87.5</v>
      </c>
    </row>
    <row r="55" spans="1:18" ht="15.75" x14ac:dyDescent="0.25">
      <c r="A55" s="6">
        <v>1</v>
      </c>
      <c r="B55" s="59" t="s">
        <v>55</v>
      </c>
      <c r="C55" s="60">
        <v>38</v>
      </c>
      <c r="D55" s="60">
        <v>2.4500000000000002</v>
      </c>
      <c r="E55" s="60">
        <v>7.55</v>
      </c>
      <c r="F55" s="60">
        <v>14.62</v>
      </c>
      <c r="G55" s="60">
        <v>114.9</v>
      </c>
      <c r="H55" s="60">
        <v>42.9</v>
      </c>
      <c r="I55" s="60">
        <v>9.3000000000000007</v>
      </c>
      <c r="J55" s="60">
        <v>9.9</v>
      </c>
      <c r="K55" s="60">
        <v>29.1</v>
      </c>
      <c r="L55" s="60">
        <v>0.62</v>
      </c>
      <c r="M55" s="61">
        <v>40</v>
      </c>
      <c r="N55" s="61">
        <v>0.05</v>
      </c>
      <c r="O55" s="61">
        <v>0.03</v>
      </c>
      <c r="P55" s="61">
        <v>0.49</v>
      </c>
      <c r="Q55" s="61"/>
      <c r="R55" s="60">
        <v>136</v>
      </c>
    </row>
    <row r="56" spans="1:18" ht="15.75" x14ac:dyDescent="0.25">
      <c r="A56" s="6"/>
      <c r="B56" s="59" t="s">
        <v>26</v>
      </c>
      <c r="C56" s="60">
        <v>30</v>
      </c>
      <c r="D56" s="60"/>
      <c r="E56" s="60"/>
      <c r="F56" s="60"/>
      <c r="G56" s="60"/>
      <c r="H56" s="60"/>
      <c r="I56" s="60"/>
      <c r="J56" s="60"/>
      <c r="K56" s="60"/>
      <c r="L56" s="60"/>
      <c r="M56" s="61"/>
      <c r="N56" s="61"/>
      <c r="O56" s="61"/>
      <c r="P56" s="61"/>
      <c r="Q56" s="61"/>
      <c r="R56" s="60"/>
    </row>
    <row r="57" spans="1:18" ht="15.75" x14ac:dyDescent="0.25">
      <c r="A57" s="6"/>
      <c r="B57" s="59" t="s">
        <v>27</v>
      </c>
      <c r="C57" s="60">
        <v>8</v>
      </c>
      <c r="D57" s="60"/>
      <c r="E57" s="60"/>
      <c r="F57" s="60"/>
      <c r="G57" s="60"/>
      <c r="H57" s="60"/>
      <c r="I57" s="60"/>
      <c r="J57" s="60"/>
      <c r="K57" s="60"/>
      <c r="L57" s="60"/>
      <c r="M57" s="61"/>
      <c r="N57" s="61"/>
      <c r="O57" s="61"/>
      <c r="P57" s="61"/>
      <c r="Q57" s="61"/>
      <c r="R57" s="60"/>
    </row>
    <row r="58" spans="1:18" ht="15.75" x14ac:dyDescent="0.25">
      <c r="A58" s="6">
        <v>7</v>
      </c>
      <c r="B58" s="16" t="s">
        <v>28</v>
      </c>
      <c r="C58" s="60">
        <v>10</v>
      </c>
      <c r="D58" s="60">
        <v>2.63</v>
      </c>
      <c r="E58" s="60">
        <v>2.66</v>
      </c>
      <c r="F58" s="60"/>
      <c r="G58" s="60">
        <v>110</v>
      </c>
      <c r="H58" s="60">
        <v>10</v>
      </c>
      <c r="I58" s="60">
        <v>100</v>
      </c>
      <c r="J58" s="60">
        <v>5.5</v>
      </c>
      <c r="K58" s="60">
        <v>60</v>
      </c>
      <c r="L58" s="60">
        <v>7.0000000000000007E-2</v>
      </c>
      <c r="M58" s="61">
        <v>21</v>
      </c>
      <c r="N58" s="61">
        <v>0</v>
      </c>
      <c r="O58" s="61">
        <v>0.04</v>
      </c>
      <c r="P58" s="61">
        <v>0.02</v>
      </c>
      <c r="Q58" s="61">
        <v>7.0000000000000007E-2</v>
      </c>
      <c r="R58" s="60">
        <v>34</v>
      </c>
    </row>
    <row r="59" spans="1:18" ht="15.75" x14ac:dyDescent="0.25">
      <c r="A59" s="6"/>
      <c r="B59" s="65" t="s">
        <v>30</v>
      </c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1"/>
      <c r="N59" s="61"/>
      <c r="O59" s="61"/>
      <c r="P59" s="61"/>
      <c r="Q59" s="61"/>
      <c r="R59" s="60"/>
    </row>
    <row r="60" spans="1:18" ht="15.75" x14ac:dyDescent="0.25">
      <c r="A60" s="6"/>
      <c r="B60" s="6" t="s">
        <v>67</v>
      </c>
      <c r="C60" s="60">
        <v>100</v>
      </c>
      <c r="D60" s="60"/>
      <c r="E60" s="60"/>
      <c r="F60" s="60">
        <v>13</v>
      </c>
      <c r="G60" s="60"/>
      <c r="H60" s="60"/>
      <c r="I60" s="60"/>
      <c r="J60" s="60"/>
      <c r="K60" s="60"/>
      <c r="L60" s="60"/>
      <c r="M60" s="61"/>
      <c r="N60" s="61"/>
      <c r="O60" s="61"/>
      <c r="P60" s="61"/>
      <c r="Q60" s="61"/>
      <c r="R60" s="60">
        <v>90</v>
      </c>
    </row>
    <row r="61" spans="1:18" ht="15.75" x14ac:dyDescent="0.25">
      <c r="A61" s="6"/>
      <c r="B61" s="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1"/>
      <c r="N61" s="61"/>
      <c r="O61" s="61"/>
      <c r="P61" s="61"/>
      <c r="Q61" s="61"/>
      <c r="R61" s="60"/>
    </row>
    <row r="62" spans="1:18" ht="15.75" x14ac:dyDescent="0.25">
      <c r="A62" s="6"/>
      <c r="B62" s="66" t="s">
        <v>31</v>
      </c>
      <c r="C62" s="60">
        <f>SUM(C53:C55)+C58+C60</f>
        <v>548</v>
      </c>
      <c r="D62" s="60">
        <f t="shared" ref="D62:R62" si="4">SUM(D53:D61)</f>
        <v>13.669999999999998</v>
      </c>
      <c r="E62" s="60">
        <f t="shared" si="4"/>
        <v>17.990000000000002</v>
      </c>
      <c r="F62" s="60">
        <f t="shared" si="4"/>
        <v>73.449999999999989</v>
      </c>
      <c r="G62" s="60">
        <f t="shared" si="4"/>
        <v>391.3</v>
      </c>
      <c r="H62" s="60">
        <f t="shared" si="4"/>
        <v>294.42</v>
      </c>
      <c r="I62" s="60">
        <f t="shared" si="4"/>
        <v>242.67000000000002</v>
      </c>
      <c r="J62" s="60">
        <f t="shared" si="4"/>
        <v>69.22</v>
      </c>
      <c r="K62" s="60">
        <f t="shared" si="4"/>
        <v>289.37</v>
      </c>
      <c r="L62" s="60">
        <f t="shared" si="4"/>
        <v>2.15</v>
      </c>
      <c r="M62" s="60">
        <f t="shared" si="4"/>
        <v>99.85</v>
      </c>
      <c r="N62" s="60">
        <f t="shared" si="4"/>
        <v>0.23699999999999999</v>
      </c>
      <c r="O62" s="60">
        <f t="shared" si="4"/>
        <v>0.23099999999999998</v>
      </c>
      <c r="P62" s="60">
        <f t="shared" si="4"/>
        <v>1.2829999999999999</v>
      </c>
      <c r="Q62" s="60">
        <f t="shared" si="4"/>
        <v>1.29</v>
      </c>
      <c r="R62" s="60">
        <f t="shared" si="4"/>
        <v>547.5</v>
      </c>
    </row>
    <row r="63" spans="1:18" ht="15.75" x14ac:dyDescent="0.25">
      <c r="A63" s="6"/>
      <c r="B63" s="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1"/>
      <c r="N63" s="61"/>
      <c r="O63" s="61"/>
      <c r="P63" s="61"/>
      <c r="Q63" s="61"/>
      <c r="R63" s="60"/>
    </row>
    <row r="64" spans="1:18" ht="15.75" x14ac:dyDescent="0.25">
      <c r="A64" s="6"/>
      <c r="B64" s="36" t="s">
        <v>32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1"/>
      <c r="N64" s="61"/>
      <c r="O64" s="61"/>
      <c r="P64" s="61"/>
      <c r="Q64" s="61"/>
      <c r="R64" s="60"/>
    </row>
    <row r="65" spans="1:18" ht="15.75" x14ac:dyDescent="0.25">
      <c r="A65" s="6"/>
      <c r="B65" s="59"/>
      <c r="C65" s="67"/>
      <c r="D65" s="67"/>
      <c r="E65" s="67"/>
      <c r="F65" s="67"/>
      <c r="G65" s="67">
        <v>2.17</v>
      </c>
      <c r="H65" s="67">
        <v>97.5</v>
      </c>
      <c r="I65" s="67">
        <v>8.58</v>
      </c>
      <c r="J65" s="67">
        <v>7.51</v>
      </c>
      <c r="K65" s="67">
        <v>17.350000000000001</v>
      </c>
      <c r="L65" s="67">
        <v>0.33</v>
      </c>
      <c r="M65" s="68"/>
      <c r="N65" s="68">
        <v>2.8000000000000001E-2</v>
      </c>
      <c r="O65" s="68">
        <v>8.0000000000000002E-3</v>
      </c>
      <c r="P65" s="68">
        <v>0.14000000000000001</v>
      </c>
      <c r="Q65" s="68">
        <v>3.1</v>
      </c>
      <c r="R65" s="67"/>
    </row>
    <row r="66" spans="1:18" ht="15.75" x14ac:dyDescent="0.25">
      <c r="A66" s="6">
        <v>15</v>
      </c>
      <c r="B66" s="59" t="s">
        <v>82</v>
      </c>
      <c r="C66" s="60">
        <v>40</v>
      </c>
      <c r="D66" s="60">
        <v>1.68</v>
      </c>
      <c r="E66" s="60">
        <v>4.09</v>
      </c>
      <c r="F66" s="60">
        <v>13.27</v>
      </c>
      <c r="G66" s="60">
        <v>1.48</v>
      </c>
      <c r="H66" s="60">
        <v>215.8</v>
      </c>
      <c r="I66" s="60">
        <v>387</v>
      </c>
      <c r="J66" s="60">
        <v>21.16</v>
      </c>
      <c r="K66" s="60">
        <v>20.72</v>
      </c>
      <c r="L66" s="60">
        <v>57.4</v>
      </c>
      <c r="M66" s="61">
        <v>0.77</v>
      </c>
      <c r="N66" s="60">
        <v>7.8E-2</v>
      </c>
      <c r="O66" s="61">
        <v>4.8000000000000001E-2</v>
      </c>
      <c r="P66" s="61">
        <v>0.84</v>
      </c>
      <c r="Q66" s="61">
        <v>6.02</v>
      </c>
      <c r="R66" s="60">
        <v>220</v>
      </c>
    </row>
    <row r="67" spans="1:18" ht="15.75" x14ac:dyDescent="0.25">
      <c r="A67" s="6">
        <v>59</v>
      </c>
      <c r="B67" s="62" t="s">
        <v>69</v>
      </c>
      <c r="C67" s="67">
        <v>250</v>
      </c>
      <c r="D67" s="67">
        <v>1.73</v>
      </c>
      <c r="E67" s="67">
        <v>4.88</v>
      </c>
      <c r="F67" s="67">
        <v>12.2</v>
      </c>
      <c r="G67" s="67">
        <v>259</v>
      </c>
      <c r="H67" s="67">
        <v>366</v>
      </c>
      <c r="I67" s="67">
        <v>42.5</v>
      </c>
      <c r="J67" s="67">
        <v>25.45</v>
      </c>
      <c r="K67" s="67">
        <v>51.67</v>
      </c>
      <c r="L67" s="67">
        <v>1.1599999999999999</v>
      </c>
      <c r="M67" s="68"/>
      <c r="N67" s="68">
        <v>4.4999999999999998E-2</v>
      </c>
      <c r="O67" s="68">
        <v>0.04</v>
      </c>
      <c r="P67" s="68">
        <v>0.51</v>
      </c>
      <c r="Q67" s="68">
        <v>8.0299999999999994</v>
      </c>
      <c r="R67" s="67">
        <v>100.36</v>
      </c>
    </row>
    <row r="68" spans="1:18" ht="15.75" x14ac:dyDescent="0.25">
      <c r="A68" s="6"/>
      <c r="B68" s="62" t="s">
        <v>53</v>
      </c>
      <c r="C68" s="67">
        <v>11</v>
      </c>
      <c r="D68" s="67">
        <v>0.28599999999999998</v>
      </c>
      <c r="E68" s="67">
        <v>1.65</v>
      </c>
      <c r="F68" s="67">
        <v>0.4</v>
      </c>
      <c r="G68" s="67"/>
      <c r="H68" s="67"/>
      <c r="I68" s="67"/>
      <c r="J68" s="67"/>
      <c r="K68" s="67"/>
      <c r="L68" s="67"/>
      <c r="M68" s="68"/>
      <c r="N68" s="68"/>
      <c r="O68" s="68"/>
      <c r="P68" s="68"/>
      <c r="Q68" s="68"/>
      <c r="R68" s="67">
        <v>17.600000000000001</v>
      </c>
    </row>
    <row r="69" spans="1:18" ht="17.25" customHeight="1" x14ac:dyDescent="0.25">
      <c r="A69" s="6">
        <v>287</v>
      </c>
      <c r="B69" s="59" t="s">
        <v>70</v>
      </c>
      <c r="C69" s="69" t="s">
        <v>80</v>
      </c>
      <c r="D69" s="67">
        <v>54.93</v>
      </c>
      <c r="E69" s="67">
        <v>5.75</v>
      </c>
      <c r="F69" s="67">
        <v>6.73</v>
      </c>
      <c r="G69" s="67">
        <v>191.8</v>
      </c>
      <c r="H69" s="67">
        <v>118.07</v>
      </c>
      <c r="I69" s="67">
        <v>18.37</v>
      </c>
      <c r="J69" s="67">
        <v>12.04</v>
      </c>
      <c r="K69" s="67">
        <v>58.07</v>
      </c>
      <c r="L69" s="67">
        <v>0.56999999999999995</v>
      </c>
      <c r="M69" s="68">
        <v>22.2</v>
      </c>
      <c r="N69" s="68">
        <v>0.03</v>
      </c>
      <c r="O69" s="68">
        <v>0.04</v>
      </c>
      <c r="P69" s="68">
        <v>1.0900000000000001</v>
      </c>
      <c r="Q69" s="68">
        <v>0.47</v>
      </c>
      <c r="R69" s="67">
        <v>224</v>
      </c>
    </row>
    <row r="70" spans="1:18" ht="15.75" x14ac:dyDescent="0.25">
      <c r="A70" s="6">
        <v>321</v>
      </c>
      <c r="B70" s="62" t="s">
        <v>72</v>
      </c>
      <c r="C70" s="67">
        <v>150</v>
      </c>
      <c r="D70" s="60">
        <v>3.08</v>
      </c>
      <c r="E70" s="60">
        <v>4.8</v>
      </c>
      <c r="F70" s="60">
        <v>20.6</v>
      </c>
      <c r="G70" s="60">
        <v>5.59</v>
      </c>
      <c r="H70" s="60">
        <v>655</v>
      </c>
      <c r="I70" s="60">
        <v>37.270000000000003</v>
      </c>
      <c r="J70" s="60">
        <v>28.03</v>
      </c>
      <c r="K70" s="60">
        <v>87.42</v>
      </c>
      <c r="L70" s="60">
        <v>1.0189999999999999</v>
      </c>
      <c r="M70" s="61">
        <v>25.75</v>
      </c>
      <c r="N70" s="61">
        <v>0.14000000000000001</v>
      </c>
      <c r="O70" s="61">
        <v>0.11</v>
      </c>
      <c r="P70" s="61">
        <v>1.36</v>
      </c>
      <c r="Q70" s="61">
        <v>18.329999999999998</v>
      </c>
      <c r="R70" s="60">
        <v>138.63</v>
      </c>
    </row>
    <row r="71" spans="1:18" ht="15.75" x14ac:dyDescent="0.25">
      <c r="A71" s="6">
        <v>376</v>
      </c>
      <c r="B71" s="62" t="s">
        <v>36</v>
      </c>
      <c r="C71" s="60">
        <v>200</v>
      </c>
      <c r="D71" s="60">
        <v>0.44</v>
      </c>
      <c r="E71" s="60"/>
      <c r="F71" s="60">
        <v>27.6</v>
      </c>
      <c r="G71" s="60">
        <v>2.5</v>
      </c>
      <c r="H71" s="60">
        <v>56.4</v>
      </c>
      <c r="I71" s="60">
        <v>31.8</v>
      </c>
      <c r="J71" s="60">
        <v>6</v>
      </c>
      <c r="K71" s="60">
        <v>15.4</v>
      </c>
      <c r="L71" s="60">
        <v>1.25</v>
      </c>
      <c r="M71" s="61"/>
      <c r="N71" s="61">
        <v>2E-3</v>
      </c>
      <c r="O71" s="61">
        <v>6.0000000000000001E-3</v>
      </c>
      <c r="P71" s="61">
        <v>0.14000000000000001</v>
      </c>
      <c r="Q71" s="61">
        <v>0.4</v>
      </c>
      <c r="R71" s="60">
        <v>113</v>
      </c>
    </row>
    <row r="72" spans="1:18" ht="15.75" x14ac:dyDescent="0.25">
      <c r="A72" s="6">
        <v>1</v>
      </c>
      <c r="B72" s="62" t="s">
        <v>37</v>
      </c>
      <c r="C72" s="60">
        <v>40</v>
      </c>
      <c r="D72" s="60">
        <v>2.64</v>
      </c>
      <c r="E72" s="60"/>
      <c r="F72" s="60">
        <v>13.36</v>
      </c>
      <c r="G72" s="60">
        <v>244</v>
      </c>
      <c r="H72" s="60">
        <v>97</v>
      </c>
      <c r="I72" s="60">
        <v>14</v>
      </c>
      <c r="J72" s="60">
        <v>18.8</v>
      </c>
      <c r="K72" s="60">
        <v>63.2</v>
      </c>
      <c r="L72" s="60">
        <v>1.56</v>
      </c>
      <c r="M72" s="61"/>
      <c r="N72" s="61">
        <v>7.0000000000000007E-2</v>
      </c>
      <c r="O72" s="61">
        <v>3.2000000000000001E-2</v>
      </c>
      <c r="P72" s="61">
        <v>0.28000000000000003</v>
      </c>
      <c r="Q72" s="61"/>
      <c r="R72" s="60">
        <v>69.599999999999994</v>
      </c>
    </row>
    <row r="73" spans="1:18" ht="15.75" x14ac:dyDescent="0.25">
      <c r="A73" s="6"/>
      <c r="B73" s="6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1"/>
      <c r="N73" s="61"/>
      <c r="O73" s="61"/>
      <c r="P73" s="61"/>
      <c r="Q73" s="61"/>
      <c r="R73" s="60"/>
    </row>
    <row r="74" spans="1:18" ht="15.75" x14ac:dyDescent="0.25">
      <c r="A74" s="6"/>
      <c r="B74" s="66" t="s">
        <v>38</v>
      </c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1"/>
      <c r="N74" s="61"/>
      <c r="O74" s="61"/>
      <c r="P74" s="61"/>
      <c r="Q74" s="61"/>
      <c r="R74" s="60"/>
    </row>
    <row r="75" spans="1:18" ht="15.75" x14ac:dyDescent="0.25">
      <c r="A75" s="6"/>
      <c r="B75" s="6"/>
      <c r="C75" s="60">
        <f>SUM(C66:C74)</f>
        <v>691</v>
      </c>
      <c r="D75" s="60">
        <f t="shared" ref="D75:R75" si="5">SUM(D66:D74)</f>
        <v>64.785999999999987</v>
      </c>
      <c r="E75" s="60">
        <f t="shared" si="5"/>
        <v>21.169999999999998</v>
      </c>
      <c r="F75" s="60">
        <f t="shared" si="5"/>
        <v>94.16</v>
      </c>
      <c r="G75" s="60">
        <f t="shared" si="5"/>
        <v>704.37</v>
      </c>
      <c r="H75" s="60">
        <f t="shared" si="5"/>
        <v>1508.27</v>
      </c>
      <c r="I75" s="60">
        <f t="shared" si="5"/>
        <v>530.93999999999994</v>
      </c>
      <c r="J75" s="60">
        <f t="shared" si="5"/>
        <v>111.48</v>
      </c>
      <c r="K75" s="60">
        <f t="shared" si="5"/>
        <v>296.48</v>
      </c>
      <c r="L75" s="60">
        <f t="shared" si="5"/>
        <v>62.958999999999996</v>
      </c>
      <c r="M75" s="60">
        <f t="shared" si="5"/>
        <v>48.72</v>
      </c>
      <c r="N75" s="60">
        <f t="shared" si="5"/>
        <v>0.36500000000000005</v>
      </c>
      <c r="O75" s="60">
        <f t="shared" si="5"/>
        <v>0.27600000000000002</v>
      </c>
      <c r="P75" s="60">
        <f t="shared" si="5"/>
        <v>4.2200000000000006</v>
      </c>
      <c r="Q75" s="60">
        <f t="shared" si="5"/>
        <v>33.249999999999993</v>
      </c>
      <c r="R75" s="60">
        <f t="shared" si="5"/>
        <v>883.19</v>
      </c>
    </row>
    <row r="76" spans="1:18" ht="15.75" x14ac:dyDescent="0.25">
      <c r="A76" s="6"/>
      <c r="B76" s="65" t="s">
        <v>39</v>
      </c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1"/>
      <c r="N76" s="61"/>
      <c r="O76" s="61"/>
      <c r="P76" s="61"/>
      <c r="Q76" s="61"/>
      <c r="R76" s="60"/>
    </row>
    <row r="77" spans="1:18" ht="15.75" x14ac:dyDescent="0.25">
      <c r="A77" s="6">
        <v>249</v>
      </c>
      <c r="B77" s="59" t="s">
        <v>73</v>
      </c>
      <c r="C77" s="67">
        <v>80</v>
      </c>
      <c r="D77" s="67">
        <v>10.64</v>
      </c>
      <c r="E77" s="67">
        <v>2.77</v>
      </c>
      <c r="F77" s="67">
        <v>1.75</v>
      </c>
      <c r="G77" s="67">
        <v>142.69999999999999</v>
      </c>
      <c r="H77" s="67">
        <v>162.6</v>
      </c>
      <c r="I77" s="67">
        <v>32.6</v>
      </c>
      <c r="J77" s="67">
        <v>14.9</v>
      </c>
      <c r="K77" s="67">
        <v>138</v>
      </c>
      <c r="L77" s="67">
        <v>0.65</v>
      </c>
      <c r="M77" s="68">
        <v>41</v>
      </c>
      <c r="N77" s="68">
        <v>0.05</v>
      </c>
      <c r="O77" s="68">
        <v>0.12</v>
      </c>
      <c r="P77" s="68">
        <v>0.96</v>
      </c>
      <c r="Q77" s="68">
        <v>0.62</v>
      </c>
      <c r="R77" s="67">
        <v>230</v>
      </c>
    </row>
    <row r="78" spans="1:18" ht="15.75" x14ac:dyDescent="0.25">
      <c r="A78" s="6">
        <v>398</v>
      </c>
      <c r="B78" s="62" t="s">
        <v>74</v>
      </c>
      <c r="C78" s="60">
        <v>200</v>
      </c>
      <c r="D78" s="60">
        <v>6.0999999999999999E-2</v>
      </c>
      <c r="E78" s="60"/>
      <c r="F78" s="60">
        <v>18.670000000000002</v>
      </c>
      <c r="G78" s="60">
        <v>0.05</v>
      </c>
      <c r="H78" s="60">
        <v>0.66</v>
      </c>
      <c r="I78" s="60">
        <v>11.2</v>
      </c>
      <c r="J78" s="60">
        <v>9.89</v>
      </c>
      <c r="K78" s="60">
        <v>1.5</v>
      </c>
      <c r="L78" s="60">
        <v>3.01</v>
      </c>
      <c r="M78" s="61"/>
      <c r="N78" s="61"/>
      <c r="O78" s="61">
        <v>0</v>
      </c>
      <c r="P78" s="61">
        <v>2.5999999999999999E-2</v>
      </c>
      <c r="Q78" s="71">
        <v>90</v>
      </c>
      <c r="R78" s="60">
        <v>79</v>
      </c>
    </row>
    <row r="79" spans="1:18" ht="15.75" x14ac:dyDescent="0.25">
      <c r="A79" s="6">
        <v>1</v>
      </c>
      <c r="B79" s="59" t="s">
        <v>75</v>
      </c>
      <c r="C79" s="60">
        <v>20</v>
      </c>
      <c r="D79" s="60">
        <v>2.4500000000000002</v>
      </c>
      <c r="E79" s="60">
        <v>7.55</v>
      </c>
      <c r="F79" s="60">
        <v>14.62</v>
      </c>
      <c r="G79" s="60">
        <v>114.9</v>
      </c>
      <c r="H79" s="60">
        <v>42.9</v>
      </c>
      <c r="I79" s="60">
        <v>9.3000000000000007</v>
      </c>
      <c r="J79" s="60">
        <v>9.9</v>
      </c>
      <c r="K79" s="60">
        <v>29.1</v>
      </c>
      <c r="L79" s="60">
        <v>0.62</v>
      </c>
      <c r="M79" s="61">
        <v>40</v>
      </c>
      <c r="N79" s="61">
        <v>0.05</v>
      </c>
      <c r="O79" s="61">
        <v>0.03</v>
      </c>
      <c r="P79" s="61">
        <v>0.49</v>
      </c>
      <c r="Q79" s="61"/>
      <c r="R79" s="60">
        <v>136</v>
      </c>
    </row>
    <row r="80" spans="1:18" ht="15.75" x14ac:dyDescent="0.25">
      <c r="A80" s="6"/>
      <c r="B80" s="59" t="s">
        <v>76</v>
      </c>
      <c r="C80" s="60">
        <v>30</v>
      </c>
      <c r="D80" s="60">
        <v>1.48</v>
      </c>
      <c r="E80" s="60">
        <v>1.96</v>
      </c>
      <c r="F80" s="60">
        <v>14.8</v>
      </c>
      <c r="G80" s="60"/>
      <c r="H80" s="60"/>
      <c r="I80" s="60"/>
      <c r="J80" s="60"/>
      <c r="K80" s="60"/>
      <c r="L80" s="60"/>
      <c r="M80" s="61"/>
      <c r="N80" s="61"/>
      <c r="O80" s="61"/>
      <c r="P80" s="61"/>
      <c r="Q80" s="61"/>
      <c r="R80" s="60">
        <v>83.16</v>
      </c>
    </row>
    <row r="81" spans="1:18" ht="15.75" x14ac:dyDescent="0.25">
      <c r="A81" s="6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1"/>
      <c r="N81" s="61"/>
      <c r="O81" s="61"/>
      <c r="P81" s="61"/>
      <c r="Q81" s="61"/>
      <c r="R81" s="60"/>
    </row>
    <row r="82" spans="1:18" ht="15.75" x14ac:dyDescent="0.25">
      <c r="A82" s="6"/>
      <c r="B82" s="66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1"/>
      <c r="N82" s="61"/>
      <c r="O82" s="61"/>
      <c r="P82" s="61"/>
      <c r="Q82" s="61"/>
      <c r="R82" s="60"/>
    </row>
    <row r="83" spans="1:18" ht="15.75" x14ac:dyDescent="0.25">
      <c r="A83" s="6"/>
      <c r="B83" s="66" t="s">
        <v>43</v>
      </c>
      <c r="C83" s="60">
        <f>SUM(C78:C81)</f>
        <v>250</v>
      </c>
      <c r="D83" s="60">
        <f t="shared" ref="D83:R83" si="6">SUM(D78:D81)</f>
        <v>3.9910000000000001</v>
      </c>
      <c r="E83" s="60">
        <f t="shared" si="6"/>
        <v>9.51</v>
      </c>
      <c r="F83" s="60">
        <f t="shared" si="6"/>
        <v>48.09</v>
      </c>
      <c r="G83" s="60">
        <f t="shared" si="6"/>
        <v>114.95</v>
      </c>
      <c r="H83" s="60">
        <f t="shared" si="6"/>
        <v>43.559999999999995</v>
      </c>
      <c r="I83" s="60">
        <f t="shared" si="6"/>
        <v>20.5</v>
      </c>
      <c r="J83" s="60">
        <f t="shared" si="6"/>
        <v>19.79</v>
      </c>
      <c r="K83" s="60">
        <f t="shared" si="6"/>
        <v>30.6</v>
      </c>
      <c r="L83" s="60">
        <f t="shared" si="6"/>
        <v>3.63</v>
      </c>
      <c r="M83" s="60">
        <f t="shared" si="6"/>
        <v>40</v>
      </c>
      <c r="N83" s="60">
        <f t="shared" si="6"/>
        <v>0.05</v>
      </c>
      <c r="O83" s="60">
        <f t="shared" si="6"/>
        <v>0.03</v>
      </c>
      <c r="P83" s="60">
        <f t="shared" si="6"/>
        <v>0.51600000000000001</v>
      </c>
      <c r="Q83" s="60">
        <f t="shared" si="6"/>
        <v>90</v>
      </c>
      <c r="R83" s="60">
        <f t="shared" si="6"/>
        <v>298.15999999999997</v>
      </c>
    </row>
    <row r="84" spans="1:18" ht="15.75" x14ac:dyDescent="0.25">
      <c r="A84" s="6"/>
      <c r="B84" s="6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</row>
    <row r="85" spans="1:18" ht="15.75" x14ac:dyDescent="0.25">
      <c r="B85" s="6" t="s">
        <v>44</v>
      </c>
      <c r="C85" s="71">
        <f>SUM(C62,C75,C83)</f>
        <v>1489</v>
      </c>
      <c r="D85" s="71">
        <f t="shared" ref="D85:R85" si="7">SUM(D62,D75,D83)</f>
        <v>82.446999999999989</v>
      </c>
      <c r="E85" s="71">
        <f t="shared" si="7"/>
        <v>48.669999999999995</v>
      </c>
      <c r="F85" s="71">
        <f t="shared" si="7"/>
        <v>215.7</v>
      </c>
      <c r="G85" s="71">
        <f t="shared" si="7"/>
        <v>1210.6200000000001</v>
      </c>
      <c r="H85" s="71">
        <f t="shared" si="7"/>
        <v>1846.25</v>
      </c>
      <c r="I85" s="71">
        <f t="shared" si="7"/>
        <v>794.1099999999999</v>
      </c>
      <c r="J85" s="71">
        <f t="shared" si="7"/>
        <v>200.48999999999998</v>
      </c>
      <c r="K85" s="71">
        <f t="shared" si="7"/>
        <v>616.45000000000005</v>
      </c>
      <c r="L85" s="71">
        <f t="shared" si="7"/>
        <v>68.73899999999999</v>
      </c>
      <c r="M85" s="71">
        <f t="shared" si="7"/>
        <v>188.57</v>
      </c>
      <c r="N85" s="71">
        <f t="shared" si="7"/>
        <v>0.65200000000000014</v>
      </c>
      <c r="O85" s="71">
        <f t="shared" si="7"/>
        <v>0.53700000000000003</v>
      </c>
      <c r="P85" s="71">
        <f t="shared" si="7"/>
        <v>6.0190000000000001</v>
      </c>
      <c r="Q85" s="71">
        <f t="shared" si="7"/>
        <v>124.53999999999999</v>
      </c>
      <c r="R85" s="71">
        <f t="shared" si="7"/>
        <v>1728.85</v>
      </c>
    </row>
  </sheetData>
  <mergeCells count="26">
    <mergeCell ref="D46:R46"/>
    <mergeCell ref="A48:A49"/>
    <mergeCell ref="B48:B49"/>
    <mergeCell ref="C48:C49"/>
    <mergeCell ref="D48:D49"/>
    <mergeCell ref="E48:E49"/>
    <mergeCell ref="F48:F49"/>
    <mergeCell ref="G48:L48"/>
    <mergeCell ref="M48:Q48"/>
    <mergeCell ref="R48:R49"/>
    <mergeCell ref="G6:L6"/>
    <mergeCell ref="M6:Q6"/>
    <mergeCell ref="R6:R7"/>
    <mergeCell ref="D43:H43"/>
    <mergeCell ref="N43:R43"/>
    <mergeCell ref="D44:R44"/>
    <mergeCell ref="D1:H1"/>
    <mergeCell ref="N1:R1"/>
    <mergeCell ref="D2:R2"/>
    <mergeCell ref="D4:R4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scale="84" orientation="portrait" horizontalDpi="180" verticalDpi="180" r:id="rId1"/>
  <rowBreaks count="1" manualBreakCount="1"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W81"/>
  <sheetViews>
    <sheetView view="pageBreakPreview" topLeftCell="A31" zoomScale="80" zoomScaleNormal="100" zoomScaleSheetLayoutView="80" workbookViewId="0">
      <selection activeCell="D45" sqref="D45:R45"/>
    </sheetView>
  </sheetViews>
  <sheetFormatPr defaultRowHeight="15" x14ac:dyDescent="0.25"/>
  <cols>
    <col min="2" max="2" width="38.140625" customWidth="1"/>
    <col min="3" max="3" width="9.5703125" bestFit="1" customWidth="1"/>
    <col min="4" max="5" width="7" bestFit="1" customWidth="1"/>
    <col min="6" max="6" width="12.42578125" customWidth="1"/>
    <col min="7" max="7" width="9.5703125" hidden="1" customWidth="1"/>
    <col min="8" max="8" width="10.85546875" hidden="1" customWidth="1"/>
    <col min="9" max="12" width="9.42578125" hidden="1" customWidth="1"/>
    <col min="13" max="13" width="10.85546875" hidden="1" customWidth="1"/>
    <col min="14" max="14" width="9.5703125" hidden="1" customWidth="1"/>
    <col min="15" max="16" width="9.42578125" hidden="1" customWidth="1"/>
    <col min="17" max="17" width="8.28515625" bestFit="1" customWidth="1"/>
    <col min="18" max="18" width="11.85546875" customWidth="1"/>
    <col min="19" max="19" width="9.42578125" bestFit="1" customWidth="1"/>
    <col min="258" max="258" width="29.7109375" customWidth="1"/>
    <col min="259" max="259" width="11.28515625" customWidth="1"/>
    <col min="260" max="260" width="15.140625" customWidth="1"/>
    <col min="261" max="261" width="14.140625" customWidth="1"/>
    <col min="262" max="262" width="12.42578125" customWidth="1"/>
    <col min="263" max="273" width="0" hidden="1" customWidth="1"/>
    <col min="274" max="274" width="11.85546875" customWidth="1"/>
    <col min="275" max="275" width="9.42578125" bestFit="1" customWidth="1"/>
    <col min="514" max="514" width="29.7109375" customWidth="1"/>
    <col min="515" max="515" width="11.28515625" customWidth="1"/>
    <col min="516" max="516" width="15.140625" customWidth="1"/>
    <col min="517" max="517" width="14.140625" customWidth="1"/>
    <col min="518" max="518" width="12.42578125" customWidth="1"/>
    <col min="519" max="529" width="0" hidden="1" customWidth="1"/>
    <col min="530" max="530" width="11.85546875" customWidth="1"/>
    <col min="531" max="531" width="9.42578125" bestFit="1" customWidth="1"/>
    <col min="770" max="770" width="29.7109375" customWidth="1"/>
    <col min="771" max="771" width="11.28515625" customWidth="1"/>
    <col min="772" max="772" width="15.140625" customWidth="1"/>
    <col min="773" max="773" width="14.140625" customWidth="1"/>
    <col min="774" max="774" width="12.42578125" customWidth="1"/>
    <col min="775" max="785" width="0" hidden="1" customWidth="1"/>
    <col min="786" max="786" width="11.85546875" customWidth="1"/>
    <col min="787" max="787" width="9.42578125" bestFit="1" customWidth="1"/>
    <col min="1026" max="1026" width="29.7109375" customWidth="1"/>
    <col min="1027" max="1027" width="11.28515625" customWidth="1"/>
    <col min="1028" max="1028" width="15.140625" customWidth="1"/>
    <col min="1029" max="1029" width="14.140625" customWidth="1"/>
    <col min="1030" max="1030" width="12.42578125" customWidth="1"/>
    <col min="1031" max="1041" width="0" hidden="1" customWidth="1"/>
    <col min="1042" max="1042" width="11.85546875" customWidth="1"/>
    <col min="1043" max="1043" width="9.42578125" bestFit="1" customWidth="1"/>
    <col min="1282" max="1282" width="29.7109375" customWidth="1"/>
    <col min="1283" max="1283" width="11.28515625" customWidth="1"/>
    <col min="1284" max="1284" width="15.140625" customWidth="1"/>
    <col min="1285" max="1285" width="14.140625" customWidth="1"/>
    <col min="1286" max="1286" width="12.42578125" customWidth="1"/>
    <col min="1287" max="1297" width="0" hidden="1" customWidth="1"/>
    <col min="1298" max="1298" width="11.85546875" customWidth="1"/>
    <col min="1299" max="1299" width="9.42578125" bestFit="1" customWidth="1"/>
    <col min="1538" max="1538" width="29.7109375" customWidth="1"/>
    <col min="1539" max="1539" width="11.28515625" customWidth="1"/>
    <col min="1540" max="1540" width="15.140625" customWidth="1"/>
    <col min="1541" max="1541" width="14.140625" customWidth="1"/>
    <col min="1542" max="1542" width="12.42578125" customWidth="1"/>
    <col min="1543" max="1553" width="0" hidden="1" customWidth="1"/>
    <col min="1554" max="1554" width="11.85546875" customWidth="1"/>
    <col min="1555" max="1555" width="9.42578125" bestFit="1" customWidth="1"/>
    <col min="1794" max="1794" width="29.7109375" customWidth="1"/>
    <col min="1795" max="1795" width="11.28515625" customWidth="1"/>
    <col min="1796" max="1796" width="15.140625" customWidth="1"/>
    <col min="1797" max="1797" width="14.140625" customWidth="1"/>
    <col min="1798" max="1798" width="12.42578125" customWidth="1"/>
    <col min="1799" max="1809" width="0" hidden="1" customWidth="1"/>
    <col min="1810" max="1810" width="11.85546875" customWidth="1"/>
    <col min="1811" max="1811" width="9.42578125" bestFit="1" customWidth="1"/>
    <col min="2050" max="2050" width="29.7109375" customWidth="1"/>
    <col min="2051" max="2051" width="11.28515625" customWidth="1"/>
    <col min="2052" max="2052" width="15.140625" customWidth="1"/>
    <col min="2053" max="2053" width="14.140625" customWidth="1"/>
    <col min="2054" max="2054" width="12.42578125" customWidth="1"/>
    <col min="2055" max="2065" width="0" hidden="1" customWidth="1"/>
    <col min="2066" max="2066" width="11.85546875" customWidth="1"/>
    <col min="2067" max="2067" width="9.42578125" bestFit="1" customWidth="1"/>
    <col min="2306" max="2306" width="29.7109375" customWidth="1"/>
    <col min="2307" max="2307" width="11.28515625" customWidth="1"/>
    <col min="2308" max="2308" width="15.140625" customWidth="1"/>
    <col min="2309" max="2309" width="14.140625" customWidth="1"/>
    <col min="2310" max="2310" width="12.42578125" customWidth="1"/>
    <col min="2311" max="2321" width="0" hidden="1" customWidth="1"/>
    <col min="2322" max="2322" width="11.85546875" customWidth="1"/>
    <col min="2323" max="2323" width="9.42578125" bestFit="1" customWidth="1"/>
    <col min="2562" max="2562" width="29.7109375" customWidth="1"/>
    <col min="2563" max="2563" width="11.28515625" customWidth="1"/>
    <col min="2564" max="2564" width="15.140625" customWidth="1"/>
    <col min="2565" max="2565" width="14.140625" customWidth="1"/>
    <col min="2566" max="2566" width="12.42578125" customWidth="1"/>
    <col min="2567" max="2577" width="0" hidden="1" customWidth="1"/>
    <col min="2578" max="2578" width="11.85546875" customWidth="1"/>
    <col min="2579" max="2579" width="9.42578125" bestFit="1" customWidth="1"/>
    <col min="2818" max="2818" width="29.7109375" customWidth="1"/>
    <col min="2819" max="2819" width="11.28515625" customWidth="1"/>
    <col min="2820" max="2820" width="15.140625" customWidth="1"/>
    <col min="2821" max="2821" width="14.140625" customWidth="1"/>
    <col min="2822" max="2822" width="12.42578125" customWidth="1"/>
    <col min="2823" max="2833" width="0" hidden="1" customWidth="1"/>
    <col min="2834" max="2834" width="11.85546875" customWidth="1"/>
    <col min="2835" max="2835" width="9.42578125" bestFit="1" customWidth="1"/>
    <col min="3074" max="3074" width="29.7109375" customWidth="1"/>
    <col min="3075" max="3075" width="11.28515625" customWidth="1"/>
    <col min="3076" max="3076" width="15.140625" customWidth="1"/>
    <col min="3077" max="3077" width="14.140625" customWidth="1"/>
    <col min="3078" max="3078" width="12.42578125" customWidth="1"/>
    <col min="3079" max="3089" width="0" hidden="1" customWidth="1"/>
    <col min="3090" max="3090" width="11.85546875" customWidth="1"/>
    <col min="3091" max="3091" width="9.42578125" bestFit="1" customWidth="1"/>
    <col min="3330" max="3330" width="29.7109375" customWidth="1"/>
    <col min="3331" max="3331" width="11.28515625" customWidth="1"/>
    <col min="3332" max="3332" width="15.140625" customWidth="1"/>
    <col min="3333" max="3333" width="14.140625" customWidth="1"/>
    <col min="3334" max="3334" width="12.42578125" customWidth="1"/>
    <col min="3335" max="3345" width="0" hidden="1" customWidth="1"/>
    <col min="3346" max="3346" width="11.85546875" customWidth="1"/>
    <col min="3347" max="3347" width="9.42578125" bestFit="1" customWidth="1"/>
    <col min="3586" max="3586" width="29.7109375" customWidth="1"/>
    <col min="3587" max="3587" width="11.28515625" customWidth="1"/>
    <col min="3588" max="3588" width="15.140625" customWidth="1"/>
    <col min="3589" max="3589" width="14.140625" customWidth="1"/>
    <col min="3590" max="3590" width="12.42578125" customWidth="1"/>
    <col min="3591" max="3601" width="0" hidden="1" customWidth="1"/>
    <col min="3602" max="3602" width="11.85546875" customWidth="1"/>
    <col min="3603" max="3603" width="9.42578125" bestFit="1" customWidth="1"/>
    <col min="3842" max="3842" width="29.7109375" customWidth="1"/>
    <col min="3843" max="3843" width="11.28515625" customWidth="1"/>
    <col min="3844" max="3844" width="15.140625" customWidth="1"/>
    <col min="3845" max="3845" width="14.140625" customWidth="1"/>
    <col min="3846" max="3846" width="12.42578125" customWidth="1"/>
    <col min="3847" max="3857" width="0" hidden="1" customWidth="1"/>
    <col min="3858" max="3858" width="11.85546875" customWidth="1"/>
    <col min="3859" max="3859" width="9.42578125" bestFit="1" customWidth="1"/>
    <col min="4098" max="4098" width="29.7109375" customWidth="1"/>
    <col min="4099" max="4099" width="11.28515625" customWidth="1"/>
    <col min="4100" max="4100" width="15.140625" customWidth="1"/>
    <col min="4101" max="4101" width="14.140625" customWidth="1"/>
    <col min="4102" max="4102" width="12.42578125" customWidth="1"/>
    <col min="4103" max="4113" width="0" hidden="1" customWidth="1"/>
    <col min="4114" max="4114" width="11.85546875" customWidth="1"/>
    <col min="4115" max="4115" width="9.42578125" bestFit="1" customWidth="1"/>
    <col min="4354" max="4354" width="29.7109375" customWidth="1"/>
    <col min="4355" max="4355" width="11.28515625" customWidth="1"/>
    <col min="4356" max="4356" width="15.140625" customWidth="1"/>
    <col min="4357" max="4357" width="14.140625" customWidth="1"/>
    <col min="4358" max="4358" width="12.42578125" customWidth="1"/>
    <col min="4359" max="4369" width="0" hidden="1" customWidth="1"/>
    <col min="4370" max="4370" width="11.85546875" customWidth="1"/>
    <col min="4371" max="4371" width="9.42578125" bestFit="1" customWidth="1"/>
    <col min="4610" max="4610" width="29.7109375" customWidth="1"/>
    <col min="4611" max="4611" width="11.28515625" customWidth="1"/>
    <col min="4612" max="4612" width="15.140625" customWidth="1"/>
    <col min="4613" max="4613" width="14.140625" customWidth="1"/>
    <col min="4614" max="4614" width="12.42578125" customWidth="1"/>
    <col min="4615" max="4625" width="0" hidden="1" customWidth="1"/>
    <col min="4626" max="4626" width="11.85546875" customWidth="1"/>
    <col min="4627" max="4627" width="9.42578125" bestFit="1" customWidth="1"/>
    <col min="4866" max="4866" width="29.7109375" customWidth="1"/>
    <col min="4867" max="4867" width="11.28515625" customWidth="1"/>
    <col min="4868" max="4868" width="15.140625" customWidth="1"/>
    <col min="4869" max="4869" width="14.140625" customWidth="1"/>
    <col min="4870" max="4870" width="12.42578125" customWidth="1"/>
    <col min="4871" max="4881" width="0" hidden="1" customWidth="1"/>
    <col min="4882" max="4882" width="11.85546875" customWidth="1"/>
    <col min="4883" max="4883" width="9.42578125" bestFit="1" customWidth="1"/>
    <col min="5122" max="5122" width="29.7109375" customWidth="1"/>
    <col min="5123" max="5123" width="11.28515625" customWidth="1"/>
    <col min="5124" max="5124" width="15.140625" customWidth="1"/>
    <col min="5125" max="5125" width="14.140625" customWidth="1"/>
    <col min="5126" max="5126" width="12.42578125" customWidth="1"/>
    <col min="5127" max="5137" width="0" hidden="1" customWidth="1"/>
    <col min="5138" max="5138" width="11.85546875" customWidth="1"/>
    <col min="5139" max="5139" width="9.42578125" bestFit="1" customWidth="1"/>
    <col min="5378" max="5378" width="29.7109375" customWidth="1"/>
    <col min="5379" max="5379" width="11.28515625" customWidth="1"/>
    <col min="5380" max="5380" width="15.140625" customWidth="1"/>
    <col min="5381" max="5381" width="14.140625" customWidth="1"/>
    <col min="5382" max="5382" width="12.42578125" customWidth="1"/>
    <col min="5383" max="5393" width="0" hidden="1" customWidth="1"/>
    <col min="5394" max="5394" width="11.85546875" customWidth="1"/>
    <col min="5395" max="5395" width="9.42578125" bestFit="1" customWidth="1"/>
    <col min="5634" max="5634" width="29.7109375" customWidth="1"/>
    <col min="5635" max="5635" width="11.28515625" customWidth="1"/>
    <col min="5636" max="5636" width="15.140625" customWidth="1"/>
    <col min="5637" max="5637" width="14.140625" customWidth="1"/>
    <col min="5638" max="5638" width="12.42578125" customWidth="1"/>
    <col min="5639" max="5649" width="0" hidden="1" customWidth="1"/>
    <col min="5650" max="5650" width="11.85546875" customWidth="1"/>
    <col min="5651" max="5651" width="9.42578125" bestFit="1" customWidth="1"/>
    <col min="5890" max="5890" width="29.7109375" customWidth="1"/>
    <col min="5891" max="5891" width="11.28515625" customWidth="1"/>
    <col min="5892" max="5892" width="15.140625" customWidth="1"/>
    <col min="5893" max="5893" width="14.140625" customWidth="1"/>
    <col min="5894" max="5894" width="12.42578125" customWidth="1"/>
    <col min="5895" max="5905" width="0" hidden="1" customWidth="1"/>
    <col min="5906" max="5906" width="11.85546875" customWidth="1"/>
    <col min="5907" max="5907" width="9.42578125" bestFit="1" customWidth="1"/>
    <col min="6146" max="6146" width="29.7109375" customWidth="1"/>
    <col min="6147" max="6147" width="11.28515625" customWidth="1"/>
    <col min="6148" max="6148" width="15.140625" customWidth="1"/>
    <col min="6149" max="6149" width="14.140625" customWidth="1"/>
    <col min="6150" max="6150" width="12.42578125" customWidth="1"/>
    <col min="6151" max="6161" width="0" hidden="1" customWidth="1"/>
    <col min="6162" max="6162" width="11.85546875" customWidth="1"/>
    <col min="6163" max="6163" width="9.42578125" bestFit="1" customWidth="1"/>
    <col min="6402" max="6402" width="29.7109375" customWidth="1"/>
    <col min="6403" max="6403" width="11.28515625" customWidth="1"/>
    <col min="6404" max="6404" width="15.140625" customWidth="1"/>
    <col min="6405" max="6405" width="14.140625" customWidth="1"/>
    <col min="6406" max="6406" width="12.42578125" customWidth="1"/>
    <col min="6407" max="6417" width="0" hidden="1" customWidth="1"/>
    <col min="6418" max="6418" width="11.85546875" customWidth="1"/>
    <col min="6419" max="6419" width="9.42578125" bestFit="1" customWidth="1"/>
    <col min="6658" max="6658" width="29.7109375" customWidth="1"/>
    <col min="6659" max="6659" width="11.28515625" customWidth="1"/>
    <col min="6660" max="6660" width="15.140625" customWidth="1"/>
    <col min="6661" max="6661" width="14.140625" customWidth="1"/>
    <col min="6662" max="6662" width="12.42578125" customWidth="1"/>
    <col min="6663" max="6673" width="0" hidden="1" customWidth="1"/>
    <col min="6674" max="6674" width="11.85546875" customWidth="1"/>
    <col min="6675" max="6675" width="9.42578125" bestFit="1" customWidth="1"/>
    <col min="6914" max="6914" width="29.7109375" customWidth="1"/>
    <col min="6915" max="6915" width="11.28515625" customWidth="1"/>
    <col min="6916" max="6916" width="15.140625" customWidth="1"/>
    <col min="6917" max="6917" width="14.140625" customWidth="1"/>
    <col min="6918" max="6918" width="12.42578125" customWidth="1"/>
    <col min="6919" max="6929" width="0" hidden="1" customWidth="1"/>
    <col min="6930" max="6930" width="11.85546875" customWidth="1"/>
    <col min="6931" max="6931" width="9.42578125" bestFit="1" customWidth="1"/>
    <col min="7170" max="7170" width="29.7109375" customWidth="1"/>
    <col min="7171" max="7171" width="11.28515625" customWidth="1"/>
    <col min="7172" max="7172" width="15.140625" customWidth="1"/>
    <col min="7173" max="7173" width="14.140625" customWidth="1"/>
    <col min="7174" max="7174" width="12.42578125" customWidth="1"/>
    <col min="7175" max="7185" width="0" hidden="1" customWidth="1"/>
    <col min="7186" max="7186" width="11.85546875" customWidth="1"/>
    <col min="7187" max="7187" width="9.42578125" bestFit="1" customWidth="1"/>
    <col min="7426" max="7426" width="29.7109375" customWidth="1"/>
    <col min="7427" max="7427" width="11.28515625" customWidth="1"/>
    <col min="7428" max="7428" width="15.140625" customWidth="1"/>
    <col min="7429" max="7429" width="14.140625" customWidth="1"/>
    <col min="7430" max="7430" width="12.42578125" customWidth="1"/>
    <col min="7431" max="7441" width="0" hidden="1" customWidth="1"/>
    <col min="7442" max="7442" width="11.85546875" customWidth="1"/>
    <col min="7443" max="7443" width="9.42578125" bestFit="1" customWidth="1"/>
    <col min="7682" max="7682" width="29.7109375" customWidth="1"/>
    <col min="7683" max="7683" width="11.28515625" customWidth="1"/>
    <col min="7684" max="7684" width="15.140625" customWidth="1"/>
    <col min="7685" max="7685" width="14.140625" customWidth="1"/>
    <col min="7686" max="7686" width="12.42578125" customWidth="1"/>
    <col min="7687" max="7697" width="0" hidden="1" customWidth="1"/>
    <col min="7698" max="7698" width="11.85546875" customWidth="1"/>
    <col min="7699" max="7699" width="9.42578125" bestFit="1" customWidth="1"/>
    <col min="7938" max="7938" width="29.7109375" customWidth="1"/>
    <col min="7939" max="7939" width="11.28515625" customWidth="1"/>
    <col min="7940" max="7940" width="15.140625" customWidth="1"/>
    <col min="7941" max="7941" width="14.140625" customWidth="1"/>
    <col min="7942" max="7942" width="12.42578125" customWidth="1"/>
    <col min="7943" max="7953" width="0" hidden="1" customWidth="1"/>
    <col min="7954" max="7954" width="11.85546875" customWidth="1"/>
    <col min="7955" max="7955" width="9.42578125" bestFit="1" customWidth="1"/>
    <col min="8194" max="8194" width="29.7109375" customWidth="1"/>
    <col min="8195" max="8195" width="11.28515625" customWidth="1"/>
    <col min="8196" max="8196" width="15.140625" customWidth="1"/>
    <col min="8197" max="8197" width="14.140625" customWidth="1"/>
    <col min="8198" max="8198" width="12.42578125" customWidth="1"/>
    <col min="8199" max="8209" width="0" hidden="1" customWidth="1"/>
    <col min="8210" max="8210" width="11.85546875" customWidth="1"/>
    <col min="8211" max="8211" width="9.42578125" bestFit="1" customWidth="1"/>
    <col min="8450" max="8450" width="29.7109375" customWidth="1"/>
    <col min="8451" max="8451" width="11.28515625" customWidth="1"/>
    <col min="8452" max="8452" width="15.140625" customWidth="1"/>
    <col min="8453" max="8453" width="14.140625" customWidth="1"/>
    <col min="8454" max="8454" width="12.42578125" customWidth="1"/>
    <col min="8455" max="8465" width="0" hidden="1" customWidth="1"/>
    <col min="8466" max="8466" width="11.85546875" customWidth="1"/>
    <col min="8467" max="8467" width="9.42578125" bestFit="1" customWidth="1"/>
    <col min="8706" max="8706" width="29.7109375" customWidth="1"/>
    <col min="8707" max="8707" width="11.28515625" customWidth="1"/>
    <col min="8708" max="8708" width="15.140625" customWidth="1"/>
    <col min="8709" max="8709" width="14.140625" customWidth="1"/>
    <col min="8710" max="8710" width="12.42578125" customWidth="1"/>
    <col min="8711" max="8721" width="0" hidden="1" customWidth="1"/>
    <col min="8722" max="8722" width="11.85546875" customWidth="1"/>
    <col min="8723" max="8723" width="9.42578125" bestFit="1" customWidth="1"/>
    <col min="8962" max="8962" width="29.7109375" customWidth="1"/>
    <col min="8963" max="8963" width="11.28515625" customWidth="1"/>
    <col min="8964" max="8964" width="15.140625" customWidth="1"/>
    <col min="8965" max="8965" width="14.140625" customWidth="1"/>
    <col min="8966" max="8966" width="12.42578125" customWidth="1"/>
    <col min="8967" max="8977" width="0" hidden="1" customWidth="1"/>
    <col min="8978" max="8978" width="11.85546875" customWidth="1"/>
    <col min="8979" max="8979" width="9.42578125" bestFit="1" customWidth="1"/>
    <col min="9218" max="9218" width="29.7109375" customWidth="1"/>
    <col min="9219" max="9219" width="11.28515625" customWidth="1"/>
    <col min="9220" max="9220" width="15.140625" customWidth="1"/>
    <col min="9221" max="9221" width="14.140625" customWidth="1"/>
    <col min="9222" max="9222" width="12.42578125" customWidth="1"/>
    <col min="9223" max="9233" width="0" hidden="1" customWidth="1"/>
    <col min="9234" max="9234" width="11.85546875" customWidth="1"/>
    <col min="9235" max="9235" width="9.42578125" bestFit="1" customWidth="1"/>
    <col min="9474" max="9474" width="29.7109375" customWidth="1"/>
    <col min="9475" max="9475" width="11.28515625" customWidth="1"/>
    <col min="9476" max="9476" width="15.140625" customWidth="1"/>
    <col min="9477" max="9477" width="14.140625" customWidth="1"/>
    <col min="9478" max="9478" width="12.42578125" customWidth="1"/>
    <col min="9479" max="9489" width="0" hidden="1" customWidth="1"/>
    <col min="9490" max="9490" width="11.85546875" customWidth="1"/>
    <col min="9491" max="9491" width="9.42578125" bestFit="1" customWidth="1"/>
    <col min="9730" max="9730" width="29.7109375" customWidth="1"/>
    <col min="9731" max="9731" width="11.28515625" customWidth="1"/>
    <col min="9732" max="9732" width="15.140625" customWidth="1"/>
    <col min="9733" max="9733" width="14.140625" customWidth="1"/>
    <col min="9734" max="9734" width="12.42578125" customWidth="1"/>
    <col min="9735" max="9745" width="0" hidden="1" customWidth="1"/>
    <col min="9746" max="9746" width="11.85546875" customWidth="1"/>
    <col min="9747" max="9747" width="9.42578125" bestFit="1" customWidth="1"/>
    <col min="9986" max="9986" width="29.7109375" customWidth="1"/>
    <col min="9987" max="9987" width="11.28515625" customWidth="1"/>
    <col min="9988" max="9988" width="15.140625" customWidth="1"/>
    <col min="9989" max="9989" width="14.140625" customWidth="1"/>
    <col min="9990" max="9990" width="12.42578125" customWidth="1"/>
    <col min="9991" max="10001" width="0" hidden="1" customWidth="1"/>
    <col min="10002" max="10002" width="11.85546875" customWidth="1"/>
    <col min="10003" max="10003" width="9.42578125" bestFit="1" customWidth="1"/>
    <col min="10242" max="10242" width="29.7109375" customWidth="1"/>
    <col min="10243" max="10243" width="11.28515625" customWidth="1"/>
    <col min="10244" max="10244" width="15.140625" customWidth="1"/>
    <col min="10245" max="10245" width="14.140625" customWidth="1"/>
    <col min="10246" max="10246" width="12.42578125" customWidth="1"/>
    <col min="10247" max="10257" width="0" hidden="1" customWidth="1"/>
    <col min="10258" max="10258" width="11.85546875" customWidth="1"/>
    <col min="10259" max="10259" width="9.42578125" bestFit="1" customWidth="1"/>
    <col min="10498" max="10498" width="29.7109375" customWidth="1"/>
    <col min="10499" max="10499" width="11.28515625" customWidth="1"/>
    <col min="10500" max="10500" width="15.140625" customWidth="1"/>
    <col min="10501" max="10501" width="14.140625" customWidth="1"/>
    <col min="10502" max="10502" width="12.42578125" customWidth="1"/>
    <col min="10503" max="10513" width="0" hidden="1" customWidth="1"/>
    <col min="10514" max="10514" width="11.85546875" customWidth="1"/>
    <col min="10515" max="10515" width="9.42578125" bestFit="1" customWidth="1"/>
    <col min="10754" max="10754" width="29.7109375" customWidth="1"/>
    <col min="10755" max="10755" width="11.28515625" customWidth="1"/>
    <col min="10756" max="10756" width="15.140625" customWidth="1"/>
    <col min="10757" max="10757" width="14.140625" customWidth="1"/>
    <col min="10758" max="10758" width="12.42578125" customWidth="1"/>
    <col min="10759" max="10769" width="0" hidden="1" customWidth="1"/>
    <col min="10770" max="10770" width="11.85546875" customWidth="1"/>
    <col min="10771" max="10771" width="9.42578125" bestFit="1" customWidth="1"/>
    <col min="11010" max="11010" width="29.7109375" customWidth="1"/>
    <col min="11011" max="11011" width="11.28515625" customWidth="1"/>
    <col min="11012" max="11012" width="15.140625" customWidth="1"/>
    <col min="11013" max="11013" width="14.140625" customWidth="1"/>
    <col min="11014" max="11014" width="12.42578125" customWidth="1"/>
    <col min="11015" max="11025" width="0" hidden="1" customWidth="1"/>
    <col min="11026" max="11026" width="11.85546875" customWidth="1"/>
    <col min="11027" max="11027" width="9.42578125" bestFit="1" customWidth="1"/>
    <col min="11266" max="11266" width="29.7109375" customWidth="1"/>
    <col min="11267" max="11267" width="11.28515625" customWidth="1"/>
    <col min="11268" max="11268" width="15.140625" customWidth="1"/>
    <col min="11269" max="11269" width="14.140625" customWidth="1"/>
    <col min="11270" max="11270" width="12.42578125" customWidth="1"/>
    <col min="11271" max="11281" width="0" hidden="1" customWidth="1"/>
    <col min="11282" max="11282" width="11.85546875" customWidth="1"/>
    <col min="11283" max="11283" width="9.42578125" bestFit="1" customWidth="1"/>
    <col min="11522" max="11522" width="29.7109375" customWidth="1"/>
    <col min="11523" max="11523" width="11.28515625" customWidth="1"/>
    <col min="11524" max="11524" width="15.140625" customWidth="1"/>
    <col min="11525" max="11525" width="14.140625" customWidth="1"/>
    <col min="11526" max="11526" width="12.42578125" customWidth="1"/>
    <col min="11527" max="11537" width="0" hidden="1" customWidth="1"/>
    <col min="11538" max="11538" width="11.85546875" customWidth="1"/>
    <col min="11539" max="11539" width="9.42578125" bestFit="1" customWidth="1"/>
    <col min="11778" max="11778" width="29.7109375" customWidth="1"/>
    <col min="11779" max="11779" width="11.28515625" customWidth="1"/>
    <col min="11780" max="11780" width="15.140625" customWidth="1"/>
    <col min="11781" max="11781" width="14.140625" customWidth="1"/>
    <col min="11782" max="11782" width="12.42578125" customWidth="1"/>
    <col min="11783" max="11793" width="0" hidden="1" customWidth="1"/>
    <col min="11794" max="11794" width="11.85546875" customWidth="1"/>
    <col min="11795" max="11795" width="9.42578125" bestFit="1" customWidth="1"/>
    <col min="12034" max="12034" width="29.7109375" customWidth="1"/>
    <col min="12035" max="12035" width="11.28515625" customWidth="1"/>
    <col min="12036" max="12036" width="15.140625" customWidth="1"/>
    <col min="12037" max="12037" width="14.140625" customWidth="1"/>
    <col min="12038" max="12038" width="12.42578125" customWidth="1"/>
    <col min="12039" max="12049" width="0" hidden="1" customWidth="1"/>
    <col min="12050" max="12050" width="11.85546875" customWidth="1"/>
    <col min="12051" max="12051" width="9.42578125" bestFit="1" customWidth="1"/>
    <col min="12290" max="12290" width="29.7109375" customWidth="1"/>
    <col min="12291" max="12291" width="11.28515625" customWidth="1"/>
    <col min="12292" max="12292" width="15.140625" customWidth="1"/>
    <col min="12293" max="12293" width="14.140625" customWidth="1"/>
    <col min="12294" max="12294" width="12.42578125" customWidth="1"/>
    <col min="12295" max="12305" width="0" hidden="1" customWidth="1"/>
    <col min="12306" max="12306" width="11.85546875" customWidth="1"/>
    <col min="12307" max="12307" width="9.42578125" bestFit="1" customWidth="1"/>
    <col min="12546" max="12546" width="29.7109375" customWidth="1"/>
    <col min="12547" max="12547" width="11.28515625" customWidth="1"/>
    <col min="12548" max="12548" width="15.140625" customWidth="1"/>
    <col min="12549" max="12549" width="14.140625" customWidth="1"/>
    <col min="12550" max="12550" width="12.42578125" customWidth="1"/>
    <col min="12551" max="12561" width="0" hidden="1" customWidth="1"/>
    <col min="12562" max="12562" width="11.85546875" customWidth="1"/>
    <col min="12563" max="12563" width="9.42578125" bestFit="1" customWidth="1"/>
    <col min="12802" max="12802" width="29.7109375" customWidth="1"/>
    <col min="12803" max="12803" width="11.28515625" customWidth="1"/>
    <col min="12804" max="12804" width="15.140625" customWidth="1"/>
    <col min="12805" max="12805" width="14.140625" customWidth="1"/>
    <col min="12806" max="12806" width="12.42578125" customWidth="1"/>
    <col min="12807" max="12817" width="0" hidden="1" customWidth="1"/>
    <col min="12818" max="12818" width="11.85546875" customWidth="1"/>
    <col min="12819" max="12819" width="9.42578125" bestFit="1" customWidth="1"/>
    <col min="13058" max="13058" width="29.7109375" customWidth="1"/>
    <col min="13059" max="13059" width="11.28515625" customWidth="1"/>
    <col min="13060" max="13060" width="15.140625" customWidth="1"/>
    <col min="13061" max="13061" width="14.140625" customWidth="1"/>
    <col min="13062" max="13062" width="12.42578125" customWidth="1"/>
    <col min="13063" max="13073" width="0" hidden="1" customWidth="1"/>
    <col min="13074" max="13074" width="11.85546875" customWidth="1"/>
    <col min="13075" max="13075" width="9.42578125" bestFit="1" customWidth="1"/>
    <col min="13314" max="13314" width="29.7109375" customWidth="1"/>
    <col min="13315" max="13315" width="11.28515625" customWidth="1"/>
    <col min="13316" max="13316" width="15.140625" customWidth="1"/>
    <col min="13317" max="13317" width="14.140625" customWidth="1"/>
    <col min="13318" max="13318" width="12.42578125" customWidth="1"/>
    <col min="13319" max="13329" width="0" hidden="1" customWidth="1"/>
    <col min="13330" max="13330" width="11.85546875" customWidth="1"/>
    <col min="13331" max="13331" width="9.42578125" bestFit="1" customWidth="1"/>
    <col min="13570" max="13570" width="29.7109375" customWidth="1"/>
    <col min="13571" max="13571" width="11.28515625" customWidth="1"/>
    <col min="13572" max="13572" width="15.140625" customWidth="1"/>
    <col min="13573" max="13573" width="14.140625" customWidth="1"/>
    <col min="13574" max="13574" width="12.42578125" customWidth="1"/>
    <col min="13575" max="13585" width="0" hidden="1" customWidth="1"/>
    <col min="13586" max="13586" width="11.85546875" customWidth="1"/>
    <col min="13587" max="13587" width="9.42578125" bestFit="1" customWidth="1"/>
    <col min="13826" max="13826" width="29.7109375" customWidth="1"/>
    <col min="13827" max="13827" width="11.28515625" customWidth="1"/>
    <col min="13828" max="13828" width="15.140625" customWidth="1"/>
    <col min="13829" max="13829" width="14.140625" customWidth="1"/>
    <col min="13830" max="13830" width="12.42578125" customWidth="1"/>
    <col min="13831" max="13841" width="0" hidden="1" customWidth="1"/>
    <col min="13842" max="13842" width="11.85546875" customWidth="1"/>
    <col min="13843" max="13843" width="9.42578125" bestFit="1" customWidth="1"/>
    <col min="14082" max="14082" width="29.7109375" customWidth="1"/>
    <col min="14083" max="14083" width="11.28515625" customWidth="1"/>
    <col min="14084" max="14084" width="15.140625" customWidth="1"/>
    <col min="14085" max="14085" width="14.140625" customWidth="1"/>
    <col min="14086" max="14086" width="12.42578125" customWidth="1"/>
    <col min="14087" max="14097" width="0" hidden="1" customWidth="1"/>
    <col min="14098" max="14098" width="11.85546875" customWidth="1"/>
    <col min="14099" max="14099" width="9.42578125" bestFit="1" customWidth="1"/>
    <col min="14338" max="14338" width="29.7109375" customWidth="1"/>
    <col min="14339" max="14339" width="11.28515625" customWidth="1"/>
    <col min="14340" max="14340" width="15.140625" customWidth="1"/>
    <col min="14341" max="14341" width="14.140625" customWidth="1"/>
    <col min="14342" max="14342" width="12.42578125" customWidth="1"/>
    <col min="14343" max="14353" width="0" hidden="1" customWidth="1"/>
    <col min="14354" max="14354" width="11.85546875" customWidth="1"/>
    <col min="14355" max="14355" width="9.42578125" bestFit="1" customWidth="1"/>
    <col min="14594" max="14594" width="29.7109375" customWidth="1"/>
    <col min="14595" max="14595" width="11.28515625" customWidth="1"/>
    <col min="14596" max="14596" width="15.140625" customWidth="1"/>
    <col min="14597" max="14597" width="14.140625" customWidth="1"/>
    <col min="14598" max="14598" width="12.42578125" customWidth="1"/>
    <col min="14599" max="14609" width="0" hidden="1" customWidth="1"/>
    <col min="14610" max="14610" width="11.85546875" customWidth="1"/>
    <col min="14611" max="14611" width="9.42578125" bestFit="1" customWidth="1"/>
    <col min="14850" max="14850" width="29.7109375" customWidth="1"/>
    <col min="14851" max="14851" width="11.28515625" customWidth="1"/>
    <col min="14852" max="14852" width="15.140625" customWidth="1"/>
    <col min="14853" max="14853" width="14.140625" customWidth="1"/>
    <col min="14854" max="14854" width="12.42578125" customWidth="1"/>
    <col min="14855" max="14865" width="0" hidden="1" customWidth="1"/>
    <col min="14866" max="14866" width="11.85546875" customWidth="1"/>
    <col min="14867" max="14867" width="9.42578125" bestFit="1" customWidth="1"/>
    <col min="15106" max="15106" width="29.7109375" customWidth="1"/>
    <col min="15107" max="15107" width="11.28515625" customWidth="1"/>
    <col min="15108" max="15108" width="15.140625" customWidth="1"/>
    <col min="15109" max="15109" width="14.140625" customWidth="1"/>
    <col min="15110" max="15110" width="12.42578125" customWidth="1"/>
    <col min="15111" max="15121" width="0" hidden="1" customWidth="1"/>
    <col min="15122" max="15122" width="11.85546875" customWidth="1"/>
    <col min="15123" max="15123" width="9.42578125" bestFit="1" customWidth="1"/>
    <col min="15362" max="15362" width="29.7109375" customWidth="1"/>
    <col min="15363" max="15363" width="11.28515625" customWidth="1"/>
    <col min="15364" max="15364" width="15.140625" customWidth="1"/>
    <col min="15365" max="15365" width="14.140625" customWidth="1"/>
    <col min="15366" max="15366" width="12.42578125" customWidth="1"/>
    <col min="15367" max="15377" width="0" hidden="1" customWidth="1"/>
    <col min="15378" max="15378" width="11.85546875" customWidth="1"/>
    <col min="15379" max="15379" width="9.42578125" bestFit="1" customWidth="1"/>
    <col min="15618" max="15618" width="29.7109375" customWidth="1"/>
    <col min="15619" max="15619" width="11.28515625" customWidth="1"/>
    <col min="15620" max="15620" width="15.140625" customWidth="1"/>
    <col min="15621" max="15621" width="14.140625" customWidth="1"/>
    <col min="15622" max="15622" width="12.42578125" customWidth="1"/>
    <col min="15623" max="15633" width="0" hidden="1" customWidth="1"/>
    <col min="15634" max="15634" width="11.85546875" customWidth="1"/>
    <col min="15635" max="15635" width="9.42578125" bestFit="1" customWidth="1"/>
    <col min="15874" max="15874" width="29.7109375" customWidth="1"/>
    <col min="15875" max="15875" width="11.28515625" customWidth="1"/>
    <col min="15876" max="15876" width="15.140625" customWidth="1"/>
    <col min="15877" max="15877" width="14.140625" customWidth="1"/>
    <col min="15878" max="15878" width="12.42578125" customWidth="1"/>
    <col min="15879" max="15889" width="0" hidden="1" customWidth="1"/>
    <col min="15890" max="15890" width="11.85546875" customWidth="1"/>
    <col min="15891" max="15891" width="9.42578125" bestFit="1" customWidth="1"/>
    <col min="16130" max="16130" width="29.7109375" customWidth="1"/>
    <col min="16131" max="16131" width="11.28515625" customWidth="1"/>
    <col min="16132" max="16132" width="15.140625" customWidth="1"/>
    <col min="16133" max="16133" width="14.140625" customWidth="1"/>
    <col min="16134" max="16134" width="12.42578125" customWidth="1"/>
    <col min="16135" max="16145" width="0" hidden="1" customWidth="1"/>
    <col min="16146" max="16146" width="11.85546875" customWidth="1"/>
    <col min="16147" max="16147" width="9.42578125" bestFit="1" customWidth="1"/>
  </cols>
  <sheetData>
    <row r="2" spans="1:18" ht="18" customHeight="1" x14ac:dyDescent="0.25">
      <c r="A2" s="56">
        <v>3</v>
      </c>
      <c r="B2" s="57" t="s">
        <v>84</v>
      </c>
      <c r="C2" s="57"/>
      <c r="D2" s="55" t="s">
        <v>60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ht="15" customHeight="1" x14ac:dyDescent="0.25">
      <c r="B3" s="57" t="s">
        <v>2</v>
      </c>
      <c r="C3" s="57"/>
      <c r="D3" s="55" t="s">
        <v>3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ht="13.5" customHeight="1" x14ac:dyDescent="0.25">
      <c r="B4" s="57" t="s">
        <v>62</v>
      </c>
      <c r="C4" s="57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32.25" customHeight="1" x14ac:dyDescent="0.25">
      <c r="B5" s="57" t="s">
        <v>63</v>
      </c>
      <c r="C5" s="57"/>
      <c r="D5" s="55" t="s">
        <v>58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7" spans="1:18" ht="24" customHeight="1" x14ac:dyDescent="0.25">
      <c r="A7" s="75" t="s">
        <v>4</v>
      </c>
      <c r="B7" s="75" t="s">
        <v>45</v>
      </c>
      <c r="C7" s="42" t="s">
        <v>6</v>
      </c>
      <c r="D7" s="42" t="s">
        <v>7</v>
      </c>
      <c r="E7" s="42" t="s">
        <v>8</v>
      </c>
      <c r="F7" s="42" t="s">
        <v>9</v>
      </c>
      <c r="G7" s="76" t="s">
        <v>10</v>
      </c>
      <c r="H7" s="77"/>
      <c r="I7" s="77"/>
      <c r="J7" s="77"/>
      <c r="K7" s="77"/>
      <c r="L7" s="78"/>
      <c r="M7" s="79" t="s">
        <v>11</v>
      </c>
      <c r="N7" s="80"/>
      <c r="O7" s="80"/>
      <c r="P7" s="80"/>
      <c r="Q7" s="81"/>
      <c r="R7" s="82" t="s">
        <v>12</v>
      </c>
    </row>
    <row r="8" spans="1:18" ht="50.25" customHeight="1" x14ac:dyDescent="0.25">
      <c r="A8" s="58"/>
      <c r="B8" s="58"/>
      <c r="C8" s="83"/>
      <c r="D8" s="83"/>
      <c r="E8" s="83"/>
      <c r="F8" s="83"/>
      <c r="G8" s="36" t="s">
        <v>13</v>
      </c>
      <c r="H8" s="36" t="s">
        <v>14</v>
      </c>
      <c r="I8" s="36" t="s">
        <v>15</v>
      </c>
      <c r="J8" s="36" t="s">
        <v>16</v>
      </c>
      <c r="K8" s="36" t="s">
        <v>17</v>
      </c>
      <c r="L8" s="36" t="s">
        <v>18</v>
      </c>
      <c r="M8" s="84"/>
      <c r="N8" s="85"/>
      <c r="O8" s="85"/>
      <c r="P8" s="85"/>
      <c r="Q8" s="86"/>
      <c r="R8" s="87"/>
    </row>
    <row r="9" spans="1:18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  <c r="P9" s="5">
        <v>16</v>
      </c>
      <c r="Q9" s="5">
        <v>17</v>
      </c>
      <c r="R9" s="5">
        <v>18</v>
      </c>
    </row>
    <row r="10" spans="1:18" ht="15.75" x14ac:dyDescent="0.25">
      <c r="A10" s="6"/>
      <c r="B10" s="36" t="s">
        <v>85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5.75" x14ac:dyDescent="0.25">
      <c r="A11" s="6"/>
      <c r="B11" s="36" t="s">
        <v>25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5.75" x14ac:dyDescent="0.25">
      <c r="A12" s="6">
        <v>185</v>
      </c>
      <c r="B12" s="59" t="s">
        <v>86</v>
      </c>
      <c r="C12" s="60">
        <v>150</v>
      </c>
      <c r="D12" s="60">
        <v>2.81</v>
      </c>
      <c r="E12" s="60">
        <v>1.41</v>
      </c>
      <c r="F12" s="60">
        <v>17.899999999999999</v>
      </c>
      <c r="G12" s="60">
        <v>91.4</v>
      </c>
      <c r="H12" s="60">
        <v>52.72</v>
      </c>
      <c r="I12" s="60">
        <v>12.82</v>
      </c>
      <c r="J12" s="60">
        <v>29.55</v>
      </c>
      <c r="K12" s="60">
        <v>75.150000000000006</v>
      </c>
      <c r="L12" s="60">
        <v>0.82</v>
      </c>
      <c r="M12" s="61"/>
      <c r="N12" s="61">
        <v>0.09</v>
      </c>
      <c r="O12" s="61">
        <v>2.1999999999999999E-2</v>
      </c>
      <c r="P12" s="61">
        <v>0.217</v>
      </c>
      <c r="Q12" s="61"/>
      <c r="R12" s="60">
        <v>96</v>
      </c>
    </row>
    <row r="13" spans="1:18" ht="15.75" x14ac:dyDescent="0.25">
      <c r="A13" s="6">
        <v>397</v>
      </c>
      <c r="B13" s="62" t="s">
        <v>41</v>
      </c>
      <c r="C13" s="60">
        <v>150</v>
      </c>
      <c r="D13" s="60">
        <v>3.67</v>
      </c>
      <c r="E13" s="60">
        <v>3.15</v>
      </c>
      <c r="F13" s="60">
        <v>2.72</v>
      </c>
      <c r="G13" s="60">
        <v>12.96</v>
      </c>
      <c r="H13" s="60">
        <v>114.7</v>
      </c>
      <c r="I13" s="60">
        <v>137</v>
      </c>
      <c r="J13" s="60">
        <v>16.7</v>
      </c>
      <c r="K13" s="60">
        <v>95.9</v>
      </c>
      <c r="L13" s="60">
        <v>0.41</v>
      </c>
      <c r="M13" s="60">
        <v>18</v>
      </c>
      <c r="N13" s="61">
        <v>0.04</v>
      </c>
      <c r="O13" s="61">
        <v>0.14000000000000001</v>
      </c>
      <c r="P13" s="61">
        <v>0.13</v>
      </c>
      <c r="Q13" s="61">
        <v>1.2</v>
      </c>
      <c r="R13" s="60">
        <v>112.56</v>
      </c>
    </row>
    <row r="14" spans="1:18" ht="15.75" x14ac:dyDescent="0.25">
      <c r="A14" s="6">
        <v>1</v>
      </c>
      <c r="B14" s="59" t="s">
        <v>55</v>
      </c>
      <c r="C14" s="60">
        <v>26</v>
      </c>
      <c r="D14" s="60">
        <v>1.65</v>
      </c>
      <c r="E14" s="60">
        <v>5.17</v>
      </c>
      <c r="F14" s="60">
        <v>10</v>
      </c>
      <c r="G14" s="60">
        <v>79.599999999999994</v>
      </c>
      <c r="H14" s="60">
        <v>29.38</v>
      </c>
      <c r="I14" s="60">
        <v>6.36</v>
      </c>
      <c r="J14" s="60">
        <v>6.78</v>
      </c>
      <c r="K14" s="60">
        <v>19.93</v>
      </c>
      <c r="L14" s="60">
        <v>0.42</v>
      </c>
      <c r="M14" s="61">
        <v>27.39</v>
      </c>
      <c r="N14" s="61">
        <v>3.4000000000000002E-2</v>
      </c>
      <c r="O14" s="61">
        <v>2.1000000000000001E-2</v>
      </c>
      <c r="P14" s="61">
        <v>0.33</v>
      </c>
      <c r="Q14" s="61"/>
      <c r="R14" s="60">
        <v>93.15</v>
      </c>
    </row>
    <row r="15" spans="1:18" ht="14.25" customHeight="1" x14ac:dyDescent="0.25">
      <c r="A15" s="6"/>
      <c r="B15" s="59" t="s">
        <v>26</v>
      </c>
      <c r="C15" s="60">
        <v>20</v>
      </c>
      <c r="D15" s="60"/>
      <c r="E15" s="60"/>
      <c r="F15" s="60"/>
      <c r="G15" s="60"/>
      <c r="H15" s="60"/>
      <c r="I15" s="60"/>
      <c r="J15" s="60"/>
      <c r="K15" s="60"/>
      <c r="L15" s="60"/>
      <c r="M15" s="61"/>
      <c r="N15" s="61"/>
      <c r="O15" s="61"/>
      <c r="P15" s="61"/>
      <c r="Q15" s="61"/>
      <c r="R15" s="60"/>
    </row>
    <row r="16" spans="1:18" ht="14.25" customHeight="1" x14ac:dyDescent="0.25">
      <c r="A16" s="6"/>
      <c r="B16" s="59" t="s">
        <v>27</v>
      </c>
      <c r="C16" s="60">
        <v>6</v>
      </c>
      <c r="D16" s="60"/>
      <c r="E16" s="60"/>
      <c r="F16" s="60"/>
      <c r="G16" s="60"/>
      <c r="H16" s="60"/>
      <c r="I16" s="60"/>
      <c r="J16" s="60"/>
      <c r="K16" s="60"/>
      <c r="L16" s="60"/>
      <c r="M16" s="61"/>
      <c r="N16" s="61"/>
      <c r="O16" s="61"/>
      <c r="P16" s="61"/>
      <c r="Q16" s="61"/>
      <c r="R16" s="60"/>
    </row>
    <row r="17" spans="1:18" ht="15.75" x14ac:dyDescent="0.25">
      <c r="A17" s="6">
        <v>7</v>
      </c>
      <c r="B17" s="16" t="s">
        <v>28</v>
      </c>
      <c r="C17" s="60">
        <v>7</v>
      </c>
      <c r="D17" s="60">
        <v>1.84</v>
      </c>
      <c r="E17" s="60">
        <v>1.86</v>
      </c>
      <c r="F17" s="60"/>
      <c r="G17" s="60">
        <v>77</v>
      </c>
      <c r="H17" s="60">
        <v>7</v>
      </c>
      <c r="I17" s="60">
        <v>70</v>
      </c>
      <c r="J17" s="60">
        <v>3.85</v>
      </c>
      <c r="K17" s="60">
        <v>42</v>
      </c>
      <c r="L17" s="60">
        <v>0.49</v>
      </c>
      <c r="M17" s="61">
        <v>14.7</v>
      </c>
      <c r="N17" s="61">
        <v>0</v>
      </c>
      <c r="O17" s="61">
        <v>2.8000000000000001E-2</v>
      </c>
      <c r="P17" s="61">
        <v>1.4E-2</v>
      </c>
      <c r="Q17" s="61">
        <v>4.9000000000000002E-2</v>
      </c>
      <c r="R17" s="60">
        <v>23.8</v>
      </c>
    </row>
    <row r="18" spans="1:18" ht="15.75" x14ac:dyDescent="0.25">
      <c r="A18" s="6"/>
      <c r="B18" s="65" t="s">
        <v>30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61"/>
      <c r="O18" s="61"/>
      <c r="P18" s="61"/>
      <c r="Q18" s="61"/>
      <c r="R18" s="60"/>
    </row>
    <row r="19" spans="1:18" ht="15.75" x14ac:dyDescent="0.25">
      <c r="A19" s="6"/>
      <c r="B19" s="6" t="s">
        <v>47</v>
      </c>
      <c r="C19" s="60">
        <v>100</v>
      </c>
      <c r="D19" s="60">
        <v>0.5</v>
      </c>
      <c r="E19" s="60">
        <v>0.1</v>
      </c>
      <c r="F19" s="60">
        <v>10.1</v>
      </c>
      <c r="G19" s="60">
        <v>46</v>
      </c>
      <c r="H19" s="60"/>
      <c r="I19" s="60"/>
      <c r="J19" s="60"/>
      <c r="K19" s="60"/>
      <c r="L19" s="60"/>
      <c r="M19" s="61"/>
      <c r="N19" s="61"/>
      <c r="O19" s="61"/>
      <c r="P19" s="61"/>
      <c r="Q19" s="61"/>
      <c r="R19" s="60">
        <v>46</v>
      </c>
    </row>
    <row r="20" spans="1:18" ht="15.75" x14ac:dyDescent="0.25">
      <c r="A20" s="6"/>
      <c r="B20" s="6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1"/>
      <c r="N20" s="61"/>
      <c r="O20" s="61"/>
      <c r="P20" s="61"/>
      <c r="Q20" s="61"/>
      <c r="R20" s="60"/>
    </row>
    <row r="21" spans="1:18" ht="15.75" x14ac:dyDescent="0.25">
      <c r="A21" s="6"/>
      <c r="B21" s="66" t="s">
        <v>31</v>
      </c>
      <c r="C21" s="60">
        <f>SUM(C12:C14)+C17+C19</f>
        <v>433</v>
      </c>
      <c r="D21" s="60">
        <f t="shared" ref="D21:R21" si="0">SUM(D12:D20)</f>
        <v>10.47</v>
      </c>
      <c r="E21" s="60">
        <f t="shared" si="0"/>
        <v>11.69</v>
      </c>
      <c r="F21" s="60">
        <f t="shared" si="0"/>
        <v>40.72</v>
      </c>
      <c r="G21" s="60">
        <f t="shared" si="0"/>
        <v>306.96000000000004</v>
      </c>
      <c r="H21" s="60">
        <f t="shared" si="0"/>
        <v>203.8</v>
      </c>
      <c r="I21" s="60">
        <f t="shared" si="0"/>
        <v>226.18</v>
      </c>
      <c r="J21" s="60">
        <f t="shared" si="0"/>
        <v>56.88</v>
      </c>
      <c r="K21" s="60">
        <f t="shared" si="0"/>
        <v>232.98000000000002</v>
      </c>
      <c r="L21" s="60">
        <f t="shared" si="0"/>
        <v>2.1399999999999997</v>
      </c>
      <c r="M21" s="61">
        <f t="shared" si="0"/>
        <v>60.09</v>
      </c>
      <c r="N21" s="61">
        <f t="shared" si="0"/>
        <v>0.16400000000000001</v>
      </c>
      <c r="O21" s="61">
        <f t="shared" si="0"/>
        <v>0.21099999999999999</v>
      </c>
      <c r="P21" s="61">
        <f t="shared" si="0"/>
        <v>0.69100000000000006</v>
      </c>
      <c r="Q21" s="61">
        <f t="shared" si="0"/>
        <v>1.2489999999999999</v>
      </c>
      <c r="R21" s="60">
        <f t="shared" si="0"/>
        <v>371.51000000000005</v>
      </c>
    </row>
    <row r="22" spans="1:18" ht="15.75" x14ac:dyDescent="0.25">
      <c r="A22" s="6"/>
      <c r="B22" s="6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1"/>
      <c r="O22" s="61"/>
      <c r="P22" s="61"/>
      <c r="Q22" s="61"/>
      <c r="R22" s="60"/>
    </row>
    <row r="23" spans="1:18" ht="15.75" x14ac:dyDescent="0.25">
      <c r="A23" s="6"/>
      <c r="B23" s="36" t="s">
        <v>32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  <c r="N23" s="61"/>
      <c r="O23" s="61"/>
      <c r="P23" s="61"/>
      <c r="Q23" s="61"/>
      <c r="R23" s="60"/>
    </row>
    <row r="24" spans="1:18" ht="15.75" x14ac:dyDescent="0.25">
      <c r="A24" s="6"/>
      <c r="B24" s="59"/>
      <c r="C24" s="67"/>
      <c r="D24" s="67"/>
      <c r="E24" s="67"/>
      <c r="F24" s="67"/>
      <c r="G24" s="67">
        <v>1.67</v>
      </c>
      <c r="H24" s="67">
        <v>75.2</v>
      </c>
      <c r="I24" s="67">
        <v>6.64</v>
      </c>
      <c r="J24" s="67">
        <v>5.78</v>
      </c>
      <c r="K24" s="67">
        <v>12.35</v>
      </c>
      <c r="L24" s="67">
        <v>0.26</v>
      </c>
      <c r="M24" s="68"/>
      <c r="N24" s="68">
        <v>1.6E-2</v>
      </c>
      <c r="O24" s="68">
        <v>1.2E-2</v>
      </c>
      <c r="P24" s="68">
        <v>0.11</v>
      </c>
      <c r="Q24" s="68">
        <v>2.39</v>
      </c>
      <c r="R24" s="67"/>
    </row>
    <row r="25" spans="1:18" ht="15.75" x14ac:dyDescent="0.25">
      <c r="A25" s="6">
        <v>41</v>
      </c>
      <c r="B25" s="59" t="s">
        <v>87</v>
      </c>
      <c r="C25" s="67">
        <v>25</v>
      </c>
      <c r="D25" s="67">
        <v>0.19</v>
      </c>
      <c r="E25" s="67">
        <v>1.77</v>
      </c>
      <c r="F25" s="67">
        <v>2.2400000000000002</v>
      </c>
      <c r="G25" s="67">
        <v>0.56000000000000005</v>
      </c>
      <c r="H25" s="67">
        <v>24.9</v>
      </c>
      <c r="I25" s="67">
        <v>4.41</v>
      </c>
      <c r="J25" s="67">
        <v>1.99</v>
      </c>
      <c r="K25" s="67">
        <v>8.43</v>
      </c>
      <c r="L25" s="67">
        <v>0.39</v>
      </c>
      <c r="M25" s="68">
        <v>0.11</v>
      </c>
      <c r="N25" s="67">
        <v>0.42</v>
      </c>
      <c r="O25" s="68">
        <v>7.0000000000000001E-3</v>
      </c>
      <c r="P25" s="68">
        <v>2E-3</v>
      </c>
      <c r="Q25" s="68">
        <v>1.425</v>
      </c>
      <c r="R25" s="67">
        <v>13.81</v>
      </c>
    </row>
    <row r="26" spans="1:18" ht="15.75" x14ac:dyDescent="0.25">
      <c r="A26" s="6">
        <v>82</v>
      </c>
      <c r="B26" s="59" t="s">
        <v>88</v>
      </c>
      <c r="C26" s="88">
        <v>150</v>
      </c>
      <c r="D26" s="88">
        <v>2.67</v>
      </c>
      <c r="E26" s="88">
        <v>2.8</v>
      </c>
      <c r="F26" s="88">
        <v>17.079999999999998</v>
      </c>
      <c r="G26" s="88">
        <v>103.1</v>
      </c>
      <c r="H26" s="88">
        <v>479.7</v>
      </c>
      <c r="I26" s="88">
        <v>24.5</v>
      </c>
      <c r="J26" s="88">
        <v>26.9</v>
      </c>
      <c r="K26" s="88">
        <v>66.44</v>
      </c>
      <c r="L26" s="88">
        <v>1.07</v>
      </c>
      <c r="M26" s="89"/>
      <c r="N26" s="89">
        <v>0.09</v>
      </c>
      <c r="O26" s="89">
        <v>4.9000000000000002E-2</v>
      </c>
      <c r="P26" s="89">
        <v>1.1299999999999999</v>
      </c>
      <c r="Q26" s="89">
        <v>8.2100000000000009</v>
      </c>
      <c r="R26" s="88">
        <v>104.4</v>
      </c>
    </row>
    <row r="27" spans="1:18" ht="15.75" x14ac:dyDescent="0.25">
      <c r="A27" s="6">
        <v>282</v>
      </c>
      <c r="B27" s="59" t="s">
        <v>89</v>
      </c>
      <c r="C27" s="67">
        <v>65</v>
      </c>
      <c r="D27" s="67">
        <v>44.5</v>
      </c>
      <c r="E27" s="67">
        <v>8.6999999999999993</v>
      </c>
      <c r="F27" s="67">
        <v>7.82</v>
      </c>
      <c r="G27" s="67">
        <v>264.5</v>
      </c>
      <c r="H27" s="67">
        <v>181.8</v>
      </c>
      <c r="I27" s="67">
        <v>59.8</v>
      </c>
      <c r="J27" s="67">
        <v>18.45</v>
      </c>
      <c r="K27" s="67">
        <v>107.5</v>
      </c>
      <c r="L27" s="67">
        <v>38.18</v>
      </c>
      <c r="M27" s="68">
        <v>38.18</v>
      </c>
      <c r="N27" s="68">
        <v>5.3999999999999999E-2</v>
      </c>
      <c r="O27" s="68">
        <v>0.1</v>
      </c>
      <c r="P27" s="68">
        <v>1.7270000000000001</v>
      </c>
      <c r="Q27" s="68">
        <v>0.2</v>
      </c>
      <c r="R27" s="67">
        <v>153.63</v>
      </c>
    </row>
    <row r="28" spans="1:18" ht="15.75" x14ac:dyDescent="0.25">
      <c r="A28" s="6">
        <v>132</v>
      </c>
      <c r="B28" s="59" t="s">
        <v>90</v>
      </c>
      <c r="C28" s="60">
        <v>150</v>
      </c>
      <c r="D28" s="60">
        <v>2.84</v>
      </c>
      <c r="E28" s="60">
        <v>5.33</v>
      </c>
      <c r="F28" s="60">
        <v>5.12</v>
      </c>
      <c r="G28" s="60">
        <v>126</v>
      </c>
      <c r="H28" s="60">
        <v>443.7</v>
      </c>
      <c r="I28" s="60">
        <v>80.349999999999994</v>
      </c>
      <c r="J28" s="60">
        <v>28.36</v>
      </c>
      <c r="K28" s="60">
        <v>59.07</v>
      </c>
      <c r="L28" s="60">
        <v>1.08</v>
      </c>
      <c r="M28" s="61"/>
      <c r="N28" s="61">
        <v>4.2999999999999997E-2</v>
      </c>
      <c r="O28" s="61">
        <v>2.1000000000000001E-2</v>
      </c>
      <c r="P28" s="61">
        <v>0.97299999999999998</v>
      </c>
      <c r="Q28" s="61">
        <v>23.57</v>
      </c>
      <c r="R28" s="60">
        <v>113.7</v>
      </c>
    </row>
    <row r="29" spans="1:18" ht="15.75" x14ac:dyDescent="0.25">
      <c r="A29" s="6">
        <v>376</v>
      </c>
      <c r="B29" s="62" t="s">
        <v>36</v>
      </c>
      <c r="C29" s="60">
        <v>150</v>
      </c>
      <c r="D29" s="60">
        <v>0.33</v>
      </c>
      <c r="E29" s="60"/>
      <c r="F29" s="60">
        <v>20.7</v>
      </c>
      <c r="G29" s="60">
        <v>1.87</v>
      </c>
      <c r="H29" s="60">
        <v>42.3</v>
      </c>
      <c r="I29" s="60">
        <v>23.85</v>
      </c>
      <c r="J29" s="60">
        <v>4.5</v>
      </c>
      <c r="K29" s="60">
        <v>11.55</v>
      </c>
      <c r="L29" s="60">
        <v>0.94</v>
      </c>
      <c r="M29" s="61"/>
      <c r="N29" s="61">
        <v>1E-3</v>
      </c>
      <c r="O29" s="61">
        <v>4.0000000000000001E-3</v>
      </c>
      <c r="P29" s="61">
        <v>0.105</v>
      </c>
      <c r="Q29" s="61">
        <v>0.3</v>
      </c>
      <c r="R29" s="60">
        <v>85.6</v>
      </c>
    </row>
    <row r="30" spans="1:18" ht="15.75" x14ac:dyDescent="0.25">
      <c r="A30" s="6">
        <v>1</v>
      </c>
      <c r="B30" s="62" t="s">
        <v>37</v>
      </c>
      <c r="C30" s="60">
        <v>35</v>
      </c>
      <c r="D30" s="60">
        <v>2.2999999999999998</v>
      </c>
      <c r="E30" s="60"/>
      <c r="F30" s="60">
        <v>11.7</v>
      </c>
      <c r="G30" s="60">
        <v>214.7</v>
      </c>
      <c r="H30" s="60">
        <v>85.36</v>
      </c>
      <c r="I30" s="60">
        <v>12.35</v>
      </c>
      <c r="J30" s="60">
        <v>16.5</v>
      </c>
      <c r="K30" s="60">
        <v>55.6</v>
      </c>
      <c r="L30" s="60">
        <v>1.37</v>
      </c>
      <c r="M30" s="61"/>
      <c r="N30" s="61">
        <v>0.06</v>
      </c>
      <c r="O30" s="61">
        <v>2.5999999999999999E-2</v>
      </c>
      <c r="P30" s="61">
        <v>0.24</v>
      </c>
      <c r="Q30" s="61"/>
      <c r="R30" s="60">
        <v>61.2</v>
      </c>
    </row>
    <row r="31" spans="1:18" ht="15.75" x14ac:dyDescent="0.25">
      <c r="A31" s="6"/>
      <c r="B31" s="6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  <c r="N31" s="61"/>
      <c r="O31" s="61"/>
      <c r="P31" s="61"/>
      <c r="Q31" s="61"/>
      <c r="R31" s="70">
        <v>200</v>
      </c>
    </row>
    <row r="32" spans="1:18" ht="15.75" x14ac:dyDescent="0.25">
      <c r="A32" s="6"/>
      <c r="B32" s="66" t="s">
        <v>38</v>
      </c>
      <c r="C32" s="60">
        <f t="shared" ref="C32:R32" si="1">SUM(C25:C31)</f>
        <v>575</v>
      </c>
      <c r="D32" s="60">
        <f t="shared" si="1"/>
        <v>52.83</v>
      </c>
      <c r="E32" s="60">
        <f t="shared" si="1"/>
        <v>18.600000000000001</v>
      </c>
      <c r="F32" s="60">
        <f t="shared" si="1"/>
        <v>64.66</v>
      </c>
      <c r="G32" s="60">
        <f t="shared" si="1"/>
        <v>710.73</v>
      </c>
      <c r="H32" s="60">
        <f t="shared" si="1"/>
        <v>1257.7599999999998</v>
      </c>
      <c r="I32" s="60">
        <f t="shared" si="1"/>
        <v>205.26</v>
      </c>
      <c r="J32" s="60">
        <f t="shared" si="1"/>
        <v>96.699999999999989</v>
      </c>
      <c r="K32" s="60">
        <f t="shared" si="1"/>
        <v>308.59000000000003</v>
      </c>
      <c r="L32" s="60">
        <f t="shared" si="1"/>
        <v>43.029999999999994</v>
      </c>
      <c r="M32" s="60">
        <f t="shared" si="1"/>
        <v>38.29</v>
      </c>
      <c r="N32" s="60">
        <f t="shared" si="1"/>
        <v>0.66800000000000015</v>
      </c>
      <c r="O32" s="60">
        <f t="shared" si="1"/>
        <v>0.20699999999999999</v>
      </c>
      <c r="P32" s="60">
        <f t="shared" si="1"/>
        <v>4.1769999999999996</v>
      </c>
      <c r="Q32" s="60">
        <f t="shared" si="1"/>
        <v>33.704999999999998</v>
      </c>
      <c r="R32" s="60">
        <f t="shared" si="1"/>
        <v>732.34</v>
      </c>
    </row>
    <row r="33" spans="1:18" ht="15.75" x14ac:dyDescent="0.25">
      <c r="A33" s="6"/>
      <c r="B33" s="6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1"/>
      <c r="N33" s="61"/>
      <c r="O33" s="61"/>
      <c r="P33" s="61"/>
      <c r="Q33" s="61"/>
      <c r="R33" s="60"/>
    </row>
    <row r="34" spans="1:18" ht="15.75" x14ac:dyDescent="0.25">
      <c r="A34" s="6"/>
      <c r="B34" s="65" t="s">
        <v>39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  <c r="N34" s="61"/>
      <c r="O34" s="61"/>
      <c r="P34" s="61"/>
      <c r="Q34" s="61"/>
      <c r="R34" s="60"/>
    </row>
    <row r="35" spans="1:18" s="1" customFormat="1" ht="15" customHeight="1" x14ac:dyDescent="0.2">
      <c r="A35" s="6">
        <v>236</v>
      </c>
      <c r="B35" s="59" t="s">
        <v>91</v>
      </c>
      <c r="C35" s="60">
        <v>75</v>
      </c>
      <c r="D35" s="60">
        <v>24</v>
      </c>
      <c r="E35" s="60">
        <v>28.33</v>
      </c>
      <c r="F35" s="60">
        <v>53.82</v>
      </c>
      <c r="G35" s="60">
        <v>90.7</v>
      </c>
      <c r="H35" s="60">
        <v>174</v>
      </c>
      <c r="I35" s="60">
        <v>208.2</v>
      </c>
      <c r="J35" s="60">
        <v>31.46</v>
      </c>
      <c r="K35" s="60">
        <v>155.5</v>
      </c>
      <c r="L35" s="60">
        <v>0.99</v>
      </c>
      <c r="M35" s="61">
        <v>106.02</v>
      </c>
      <c r="N35" s="61">
        <v>7.1999999999999995E-2</v>
      </c>
      <c r="O35" s="61">
        <v>0.36</v>
      </c>
      <c r="P35" s="61">
        <v>0.72</v>
      </c>
      <c r="Q35" s="61">
        <v>0.32400000000000001</v>
      </c>
      <c r="R35" s="60">
        <v>351.48</v>
      </c>
    </row>
    <row r="36" spans="1:18" ht="15.75" x14ac:dyDescent="0.25">
      <c r="A36" s="6">
        <v>300</v>
      </c>
      <c r="B36" s="59" t="s">
        <v>92</v>
      </c>
      <c r="C36" s="88">
        <v>25</v>
      </c>
      <c r="D36" s="60">
        <v>0.03</v>
      </c>
      <c r="E36" s="60">
        <v>2.5000000000000001E-3</v>
      </c>
      <c r="F36" s="60">
        <v>3.17</v>
      </c>
      <c r="G36" s="60">
        <v>1.4</v>
      </c>
      <c r="H36" s="60">
        <v>7.14</v>
      </c>
      <c r="I36" s="60">
        <v>1.6</v>
      </c>
      <c r="J36" s="60">
        <v>0.36</v>
      </c>
      <c r="K36" s="60">
        <v>1.75</v>
      </c>
      <c r="L36" s="60">
        <v>0.04</v>
      </c>
      <c r="M36" s="60"/>
      <c r="N36" s="61">
        <v>0</v>
      </c>
      <c r="O36" s="61">
        <v>1E-3</v>
      </c>
      <c r="P36" s="61">
        <v>0.01</v>
      </c>
      <c r="Q36" s="61">
        <v>0.12</v>
      </c>
      <c r="R36" s="60">
        <v>13.14</v>
      </c>
    </row>
    <row r="37" spans="1:18" ht="15.75" x14ac:dyDescent="0.25">
      <c r="A37" s="6">
        <v>393</v>
      </c>
      <c r="B37" s="62" t="s">
        <v>29</v>
      </c>
      <c r="C37" s="60">
        <v>150</v>
      </c>
      <c r="D37" s="60">
        <v>7.0000000000000007E-2</v>
      </c>
      <c r="E37" s="60">
        <v>1.2999999999999999E-2</v>
      </c>
      <c r="F37" s="60">
        <v>7.1</v>
      </c>
      <c r="G37" s="60">
        <v>0.04</v>
      </c>
      <c r="H37" s="60">
        <v>0.6</v>
      </c>
      <c r="I37" s="60">
        <v>10.9</v>
      </c>
      <c r="J37" s="60">
        <v>9.4</v>
      </c>
      <c r="K37" s="60">
        <v>1.3</v>
      </c>
      <c r="L37" s="60">
        <v>2.4</v>
      </c>
      <c r="M37" s="61"/>
      <c r="N37" s="61"/>
      <c r="O37" s="61">
        <v>0</v>
      </c>
      <c r="P37" s="61">
        <v>2.5999999999999999E-2</v>
      </c>
      <c r="Q37" s="71">
        <v>1.42</v>
      </c>
      <c r="R37" s="60">
        <v>29</v>
      </c>
    </row>
    <row r="38" spans="1:18" ht="15.75" x14ac:dyDescent="0.25">
      <c r="A38" s="6"/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1"/>
      <c r="N38" s="61"/>
      <c r="O38" s="61"/>
      <c r="P38" s="61"/>
      <c r="Q38" s="61"/>
      <c r="R38" s="60"/>
    </row>
    <row r="39" spans="1:18" ht="15.75" x14ac:dyDescent="0.25">
      <c r="A39" s="6"/>
      <c r="B39" s="66" t="s">
        <v>43</v>
      </c>
      <c r="C39" s="60">
        <f>SUM(C35:C38)</f>
        <v>250</v>
      </c>
      <c r="D39" s="60">
        <f t="shared" ref="D39:R39" si="2">SUM(D35:D38)</f>
        <v>24.1</v>
      </c>
      <c r="E39" s="60">
        <f t="shared" si="2"/>
        <v>28.345500000000001</v>
      </c>
      <c r="F39" s="60">
        <f t="shared" si="2"/>
        <v>64.09</v>
      </c>
      <c r="G39" s="60">
        <f t="shared" si="2"/>
        <v>92.140000000000015</v>
      </c>
      <c r="H39" s="60">
        <f t="shared" si="2"/>
        <v>181.73999999999998</v>
      </c>
      <c r="I39" s="60">
        <f t="shared" si="2"/>
        <v>220.7</v>
      </c>
      <c r="J39" s="60">
        <f t="shared" si="2"/>
        <v>41.22</v>
      </c>
      <c r="K39" s="60">
        <f t="shared" si="2"/>
        <v>158.55000000000001</v>
      </c>
      <c r="L39" s="60">
        <f t="shared" si="2"/>
        <v>3.4299999999999997</v>
      </c>
      <c r="M39" s="60">
        <f t="shared" si="2"/>
        <v>106.02</v>
      </c>
      <c r="N39" s="60">
        <f t="shared" si="2"/>
        <v>7.1999999999999995E-2</v>
      </c>
      <c r="O39" s="60">
        <f t="shared" si="2"/>
        <v>0.36099999999999999</v>
      </c>
      <c r="P39" s="60">
        <f t="shared" si="2"/>
        <v>0.75600000000000001</v>
      </c>
      <c r="Q39" s="60">
        <f t="shared" si="2"/>
        <v>1.8639999999999999</v>
      </c>
      <c r="R39" s="60">
        <f t="shared" si="2"/>
        <v>393.62</v>
      </c>
    </row>
    <row r="40" spans="1:18" ht="15.75" x14ac:dyDescent="0.25">
      <c r="A40" s="6"/>
      <c r="B40" s="6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1"/>
      <c r="N40" s="61"/>
      <c r="O40" s="61"/>
      <c r="P40" s="61"/>
      <c r="Q40" s="61"/>
      <c r="R40" s="60"/>
    </row>
    <row r="41" spans="1:18" ht="27.75" customHeight="1" x14ac:dyDescent="0.25">
      <c r="A41" s="6"/>
      <c r="B41" s="6" t="s">
        <v>44</v>
      </c>
      <c r="C41" s="71">
        <f t="shared" ref="C41:R41" si="3">SUM(C21,C32,C39)</f>
        <v>1258</v>
      </c>
      <c r="D41" s="71">
        <f t="shared" si="3"/>
        <v>87.4</v>
      </c>
      <c r="E41" s="71">
        <f t="shared" si="3"/>
        <v>58.6355</v>
      </c>
      <c r="F41" s="71">
        <f t="shared" si="3"/>
        <v>169.47</v>
      </c>
      <c r="G41" s="71">
        <f t="shared" si="3"/>
        <v>1109.8300000000002</v>
      </c>
      <c r="H41" s="71">
        <f t="shared" si="3"/>
        <v>1643.2999999999997</v>
      </c>
      <c r="I41" s="71">
        <f t="shared" si="3"/>
        <v>652.14</v>
      </c>
      <c r="J41" s="71">
        <f t="shared" si="3"/>
        <v>194.79999999999998</v>
      </c>
      <c r="K41" s="71">
        <f t="shared" si="3"/>
        <v>700.12000000000012</v>
      </c>
      <c r="L41" s="71">
        <f t="shared" si="3"/>
        <v>48.599999999999994</v>
      </c>
      <c r="M41" s="71">
        <f t="shared" si="3"/>
        <v>204.39999999999998</v>
      </c>
      <c r="N41" s="71">
        <f t="shared" si="3"/>
        <v>0.90400000000000014</v>
      </c>
      <c r="O41" s="71">
        <f t="shared" si="3"/>
        <v>0.77899999999999991</v>
      </c>
      <c r="P41" s="71">
        <f t="shared" si="3"/>
        <v>5.6239999999999997</v>
      </c>
      <c r="Q41" s="71">
        <f t="shared" si="3"/>
        <v>36.817999999999998</v>
      </c>
      <c r="R41" s="71">
        <f t="shared" si="3"/>
        <v>1497.4700000000003</v>
      </c>
    </row>
    <row r="42" spans="1:18" ht="18" customHeight="1" x14ac:dyDescent="0.25">
      <c r="A42" s="56">
        <v>3</v>
      </c>
      <c r="B42" s="57" t="s">
        <v>84</v>
      </c>
      <c r="C42" s="57"/>
      <c r="D42" s="90" t="s">
        <v>60</v>
      </c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</row>
    <row r="43" spans="1:18" ht="15" customHeight="1" x14ac:dyDescent="0.25">
      <c r="B43" s="57" t="s">
        <v>2</v>
      </c>
      <c r="C43" s="57"/>
      <c r="D43" s="55" t="s">
        <v>3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</row>
    <row r="44" spans="1:18" ht="13.5" customHeight="1" x14ac:dyDescent="0.25">
      <c r="B44" s="57" t="s">
        <v>77</v>
      </c>
      <c r="C44" s="5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1:18" ht="36.75" customHeight="1" x14ac:dyDescent="0.25">
      <c r="B45" s="57" t="s">
        <v>78</v>
      </c>
      <c r="C45" s="57"/>
      <c r="D45" s="55" t="s">
        <v>58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</row>
    <row r="47" spans="1:18" ht="24" customHeight="1" x14ac:dyDescent="0.25">
      <c r="A47" s="37" t="s">
        <v>4</v>
      </c>
      <c r="B47" s="37" t="s">
        <v>45</v>
      </c>
      <c r="C47" s="38" t="s">
        <v>6</v>
      </c>
      <c r="D47" s="38" t="s">
        <v>7</v>
      </c>
      <c r="E47" s="38" t="s">
        <v>8</v>
      </c>
      <c r="F47" s="42" t="s">
        <v>9</v>
      </c>
      <c r="G47" s="37" t="s">
        <v>10</v>
      </c>
      <c r="H47" s="37"/>
      <c r="I47" s="37"/>
      <c r="J47" s="37"/>
      <c r="K47" s="37"/>
      <c r="L47" s="37"/>
      <c r="M47" s="79" t="s">
        <v>11</v>
      </c>
      <c r="N47" s="80"/>
      <c r="O47" s="80"/>
      <c r="P47" s="80"/>
      <c r="Q47" s="81"/>
      <c r="R47" s="44" t="s">
        <v>12</v>
      </c>
    </row>
    <row r="48" spans="1:18" ht="50.25" customHeight="1" x14ac:dyDescent="0.25">
      <c r="A48" s="37"/>
      <c r="B48" s="37"/>
      <c r="C48" s="37"/>
      <c r="D48" s="37"/>
      <c r="E48" s="37"/>
      <c r="F48" s="58"/>
      <c r="G48" s="36" t="s">
        <v>13</v>
      </c>
      <c r="H48" s="36" t="s">
        <v>14</v>
      </c>
      <c r="I48" s="36" t="s">
        <v>15</v>
      </c>
      <c r="J48" s="36" t="s">
        <v>16</v>
      </c>
      <c r="K48" s="36" t="s">
        <v>17</v>
      </c>
      <c r="L48" s="36" t="s">
        <v>18</v>
      </c>
      <c r="M48" s="84"/>
      <c r="N48" s="85"/>
      <c r="O48" s="85"/>
      <c r="P48" s="85"/>
      <c r="Q48" s="86"/>
      <c r="R48" s="44"/>
    </row>
    <row r="49" spans="1:18" x14ac:dyDescent="0.25">
      <c r="A49" s="5">
        <v>1</v>
      </c>
      <c r="B49" s="5">
        <v>2</v>
      </c>
      <c r="C49" s="5">
        <v>3</v>
      </c>
      <c r="D49" s="5">
        <v>4</v>
      </c>
      <c r="E49" s="5">
        <v>5</v>
      </c>
      <c r="F49" s="5">
        <v>6</v>
      </c>
      <c r="G49" s="5">
        <v>7</v>
      </c>
      <c r="H49" s="5">
        <v>8</v>
      </c>
      <c r="I49" s="5">
        <v>9</v>
      </c>
      <c r="J49" s="5">
        <v>10</v>
      </c>
      <c r="K49" s="5">
        <v>11</v>
      </c>
      <c r="L49" s="5">
        <v>12</v>
      </c>
      <c r="M49" s="5">
        <v>13</v>
      </c>
      <c r="N49" s="5">
        <v>14</v>
      </c>
      <c r="O49" s="5">
        <v>15</v>
      </c>
      <c r="P49" s="5">
        <v>16</v>
      </c>
      <c r="Q49" s="5">
        <v>17</v>
      </c>
      <c r="R49" s="5">
        <v>18</v>
      </c>
    </row>
    <row r="50" spans="1:18" ht="15.75" x14ac:dyDescent="0.25">
      <c r="A50" s="6"/>
      <c r="B50" s="36" t="s">
        <v>85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ht="15.75" x14ac:dyDescent="0.25">
      <c r="A51" s="6"/>
      <c r="B51" s="36" t="s">
        <v>25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ht="15.75" x14ac:dyDescent="0.25">
      <c r="A52" s="6">
        <v>185</v>
      </c>
      <c r="B52" s="59" t="s">
        <v>86</v>
      </c>
      <c r="C52" s="60">
        <v>200</v>
      </c>
      <c r="D52" s="60">
        <v>3.75</v>
      </c>
      <c r="E52" s="60">
        <v>1.89</v>
      </c>
      <c r="F52" s="60">
        <v>23.91</v>
      </c>
      <c r="G52" s="60">
        <v>121.1</v>
      </c>
      <c r="H52" s="60">
        <v>70.3</v>
      </c>
      <c r="I52" s="60">
        <v>17.100000000000001</v>
      </c>
      <c r="J52" s="60">
        <v>39.4</v>
      </c>
      <c r="K52" s="60">
        <v>100.2</v>
      </c>
      <c r="L52" s="60">
        <v>1.0900000000000001</v>
      </c>
      <c r="M52" s="61"/>
      <c r="N52" s="61">
        <v>0.12</v>
      </c>
      <c r="O52" s="61">
        <v>0.03</v>
      </c>
      <c r="P52" s="61">
        <v>0.28999999999999998</v>
      </c>
      <c r="Q52" s="61"/>
      <c r="R52" s="60">
        <v>128</v>
      </c>
    </row>
    <row r="53" spans="1:18" ht="15.75" x14ac:dyDescent="0.25">
      <c r="A53" s="6">
        <v>397</v>
      </c>
      <c r="B53" s="62" t="s">
        <v>41</v>
      </c>
      <c r="C53" s="60">
        <v>200</v>
      </c>
      <c r="D53" s="60">
        <v>3.67</v>
      </c>
      <c r="E53" s="60">
        <v>3.19</v>
      </c>
      <c r="F53" s="60">
        <v>15.82</v>
      </c>
      <c r="G53" s="60">
        <v>55.3</v>
      </c>
      <c r="H53" s="60">
        <v>194.7</v>
      </c>
      <c r="I53" s="60">
        <v>137</v>
      </c>
      <c r="J53" s="60">
        <v>19.2</v>
      </c>
      <c r="K53" s="60">
        <v>112.1</v>
      </c>
      <c r="L53" s="60">
        <v>0.43</v>
      </c>
      <c r="M53" s="60">
        <v>22</v>
      </c>
      <c r="N53" s="61">
        <v>0.05</v>
      </c>
      <c r="O53" s="61">
        <v>0.17</v>
      </c>
      <c r="P53" s="61">
        <v>0.15</v>
      </c>
      <c r="Q53" s="61">
        <v>1.43</v>
      </c>
      <c r="R53" s="60">
        <v>122.3</v>
      </c>
    </row>
    <row r="54" spans="1:18" ht="15.75" x14ac:dyDescent="0.25">
      <c r="A54" s="6">
        <v>1</v>
      </c>
      <c r="B54" s="59" t="s">
        <v>55</v>
      </c>
      <c r="C54" s="60">
        <v>38</v>
      </c>
      <c r="D54" s="60">
        <v>2.4500000000000002</v>
      </c>
      <c r="E54" s="60">
        <v>7.55</v>
      </c>
      <c r="F54" s="60">
        <v>14.62</v>
      </c>
      <c r="G54" s="60">
        <v>114.9</v>
      </c>
      <c r="H54" s="60">
        <v>42.9</v>
      </c>
      <c r="I54" s="60">
        <v>9.3000000000000007</v>
      </c>
      <c r="J54" s="60">
        <v>9.9</v>
      </c>
      <c r="K54" s="60">
        <v>29.1</v>
      </c>
      <c r="L54" s="60">
        <v>0.62</v>
      </c>
      <c r="M54" s="61">
        <v>40</v>
      </c>
      <c r="N54" s="61">
        <v>0.05</v>
      </c>
      <c r="O54" s="61">
        <v>0.03</v>
      </c>
      <c r="P54" s="61">
        <v>0.49</v>
      </c>
      <c r="Q54" s="61"/>
      <c r="R54" s="60">
        <v>136</v>
      </c>
    </row>
    <row r="55" spans="1:18" ht="14.25" customHeight="1" x14ac:dyDescent="0.25">
      <c r="A55" s="6"/>
      <c r="B55" s="59" t="s">
        <v>26</v>
      </c>
      <c r="C55" s="60">
        <v>30</v>
      </c>
      <c r="D55" s="60"/>
      <c r="E55" s="60"/>
      <c r="F55" s="60"/>
      <c r="G55" s="60"/>
      <c r="H55" s="60"/>
      <c r="I55" s="60"/>
      <c r="J55" s="60"/>
      <c r="K55" s="60"/>
      <c r="L55" s="60"/>
      <c r="M55" s="61"/>
      <c r="N55" s="61"/>
      <c r="O55" s="61"/>
      <c r="P55" s="61"/>
      <c r="Q55" s="61"/>
      <c r="R55" s="60"/>
    </row>
    <row r="56" spans="1:18" ht="14.25" customHeight="1" x14ac:dyDescent="0.25">
      <c r="A56" s="6"/>
      <c r="B56" s="59" t="s">
        <v>27</v>
      </c>
      <c r="C56" s="60">
        <v>8</v>
      </c>
      <c r="D56" s="60"/>
      <c r="E56" s="60"/>
      <c r="F56" s="60"/>
      <c r="G56" s="60"/>
      <c r="H56" s="60"/>
      <c r="I56" s="60"/>
      <c r="J56" s="60"/>
      <c r="K56" s="60"/>
      <c r="L56" s="60"/>
      <c r="M56" s="61"/>
      <c r="N56" s="61"/>
      <c r="O56" s="61"/>
      <c r="P56" s="61"/>
      <c r="Q56" s="61"/>
      <c r="R56" s="60"/>
    </row>
    <row r="57" spans="1:18" ht="15.75" x14ac:dyDescent="0.25">
      <c r="A57" s="6">
        <v>7</v>
      </c>
      <c r="B57" s="59" t="s">
        <v>28</v>
      </c>
      <c r="C57" s="60">
        <v>10</v>
      </c>
      <c r="D57" s="60">
        <v>2.63</v>
      </c>
      <c r="E57" s="60">
        <v>2.66</v>
      </c>
      <c r="F57" s="60"/>
      <c r="G57" s="60">
        <v>110</v>
      </c>
      <c r="H57" s="60">
        <v>10</v>
      </c>
      <c r="I57" s="60">
        <v>100</v>
      </c>
      <c r="J57" s="60">
        <v>5.5</v>
      </c>
      <c r="K57" s="60">
        <v>60</v>
      </c>
      <c r="L57" s="60">
        <v>7.0000000000000007E-2</v>
      </c>
      <c r="M57" s="61">
        <v>21</v>
      </c>
      <c r="N57" s="61">
        <v>0</v>
      </c>
      <c r="O57" s="61">
        <v>0.04</v>
      </c>
      <c r="P57" s="61">
        <v>0.02</v>
      </c>
      <c r="Q57" s="61">
        <v>7.0000000000000007E-2</v>
      </c>
      <c r="R57" s="60">
        <v>34</v>
      </c>
    </row>
    <row r="58" spans="1:18" ht="15.75" x14ac:dyDescent="0.25">
      <c r="A58" s="6"/>
      <c r="B58" s="65" t="s">
        <v>30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  <c r="N58" s="61"/>
      <c r="O58" s="61"/>
      <c r="P58" s="61"/>
      <c r="Q58" s="61"/>
      <c r="R58" s="60"/>
    </row>
    <row r="59" spans="1:18" ht="15.75" x14ac:dyDescent="0.25">
      <c r="A59" s="6"/>
      <c r="B59" s="6" t="s">
        <v>47</v>
      </c>
      <c r="C59" s="60">
        <v>100</v>
      </c>
      <c r="D59" s="60">
        <v>0.5</v>
      </c>
      <c r="E59" s="60">
        <v>0.1</v>
      </c>
      <c r="F59" s="60">
        <v>10.1</v>
      </c>
      <c r="G59" s="60">
        <v>46</v>
      </c>
      <c r="H59" s="60"/>
      <c r="I59" s="60"/>
      <c r="J59" s="60"/>
      <c r="K59" s="60"/>
      <c r="L59" s="60"/>
      <c r="M59" s="61"/>
      <c r="N59" s="61"/>
      <c r="O59" s="61"/>
      <c r="P59" s="61"/>
      <c r="Q59" s="61"/>
      <c r="R59" s="60">
        <v>46</v>
      </c>
    </row>
    <row r="60" spans="1:18" ht="15.75" x14ac:dyDescent="0.25">
      <c r="A60" s="6"/>
      <c r="B60" s="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1"/>
      <c r="N60" s="61"/>
      <c r="O60" s="61"/>
      <c r="P60" s="61"/>
      <c r="Q60" s="61"/>
      <c r="R60" s="60"/>
    </row>
    <row r="61" spans="1:18" ht="15.75" x14ac:dyDescent="0.25">
      <c r="A61" s="6"/>
      <c r="B61" s="66" t="s">
        <v>31</v>
      </c>
      <c r="C61" s="60">
        <f>SUM(C52:C54)+C57+C59</f>
        <v>548</v>
      </c>
      <c r="D61" s="60">
        <f t="shared" ref="D61:R61" si="4">SUM(D52:D60)</f>
        <v>13</v>
      </c>
      <c r="E61" s="60">
        <f t="shared" si="4"/>
        <v>15.389999999999999</v>
      </c>
      <c r="F61" s="60">
        <f t="shared" si="4"/>
        <v>64.45</v>
      </c>
      <c r="G61" s="60">
        <f t="shared" si="4"/>
        <v>447.29999999999995</v>
      </c>
      <c r="H61" s="60">
        <f t="shared" si="4"/>
        <v>317.89999999999998</v>
      </c>
      <c r="I61" s="60">
        <f t="shared" si="4"/>
        <v>263.39999999999998</v>
      </c>
      <c r="J61" s="60">
        <f t="shared" si="4"/>
        <v>74</v>
      </c>
      <c r="K61" s="60">
        <f t="shared" si="4"/>
        <v>301.39999999999998</v>
      </c>
      <c r="L61" s="60">
        <f t="shared" si="4"/>
        <v>2.21</v>
      </c>
      <c r="M61" s="61">
        <f t="shared" si="4"/>
        <v>83</v>
      </c>
      <c r="N61" s="61">
        <f t="shared" si="4"/>
        <v>0.21999999999999997</v>
      </c>
      <c r="O61" s="61">
        <f t="shared" si="4"/>
        <v>0.27</v>
      </c>
      <c r="P61" s="61">
        <f t="shared" si="4"/>
        <v>0.95</v>
      </c>
      <c r="Q61" s="61">
        <f t="shared" si="4"/>
        <v>1.5</v>
      </c>
      <c r="R61" s="60">
        <f t="shared" si="4"/>
        <v>466.3</v>
      </c>
    </row>
    <row r="62" spans="1:18" ht="15.75" x14ac:dyDescent="0.25">
      <c r="A62" s="6"/>
      <c r="B62" s="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1"/>
      <c r="N62" s="61"/>
      <c r="O62" s="61"/>
      <c r="P62" s="61"/>
      <c r="Q62" s="61"/>
      <c r="R62" s="60"/>
    </row>
    <row r="63" spans="1:18" ht="15.75" x14ac:dyDescent="0.25">
      <c r="A63" s="6"/>
      <c r="B63" s="36" t="s">
        <v>32</v>
      </c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1"/>
      <c r="N63" s="61"/>
      <c r="O63" s="61"/>
      <c r="P63" s="61"/>
      <c r="Q63" s="61"/>
      <c r="R63" s="60"/>
    </row>
    <row r="64" spans="1:18" ht="15.75" x14ac:dyDescent="0.25">
      <c r="A64" s="6"/>
      <c r="B64" s="59"/>
      <c r="C64" s="67"/>
      <c r="D64" s="67"/>
      <c r="E64" s="67"/>
      <c r="F64" s="67"/>
      <c r="G64" s="67">
        <v>2.17</v>
      </c>
      <c r="H64" s="67">
        <v>97.5</v>
      </c>
      <c r="I64" s="67">
        <v>8.58</v>
      </c>
      <c r="J64" s="67">
        <v>7.51</v>
      </c>
      <c r="K64" s="67">
        <v>17.350000000000001</v>
      </c>
      <c r="L64" s="67">
        <v>0.33</v>
      </c>
      <c r="M64" s="68"/>
      <c r="N64" s="68">
        <v>2.8000000000000001E-2</v>
      </c>
      <c r="O64" s="68">
        <v>8.0000000000000002E-3</v>
      </c>
      <c r="P64" s="68">
        <v>0.14000000000000001</v>
      </c>
      <c r="Q64" s="68">
        <v>3.1</v>
      </c>
      <c r="R64" s="67"/>
    </row>
    <row r="65" spans="1:127" ht="39" hidden="1" customHeight="1" x14ac:dyDescent="0.25">
      <c r="A65" s="6"/>
      <c r="B65" s="91" t="s">
        <v>93</v>
      </c>
      <c r="C65" s="60">
        <v>250</v>
      </c>
      <c r="D65" s="60">
        <v>1.68</v>
      </c>
      <c r="E65" s="60">
        <v>4.09</v>
      </c>
      <c r="F65" s="60">
        <v>13.27</v>
      </c>
      <c r="G65" s="60">
        <v>1.48</v>
      </c>
      <c r="H65" s="60">
        <v>215.8</v>
      </c>
      <c r="I65" s="60">
        <v>387</v>
      </c>
      <c r="J65" s="60">
        <v>21.16</v>
      </c>
      <c r="K65" s="60">
        <v>20.72</v>
      </c>
      <c r="L65" s="60">
        <v>57.4</v>
      </c>
      <c r="M65" s="61">
        <v>0.77</v>
      </c>
      <c r="N65" s="60">
        <v>7.8E-2</v>
      </c>
      <c r="O65" s="61">
        <v>4.8000000000000001E-2</v>
      </c>
      <c r="P65" s="61">
        <v>0.84</v>
      </c>
      <c r="Q65" s="61">
        <v>6.02</v>
      </c>
      <c r="R65" s="60">
        <v>220</v>
      </c>
    </row>
    <row r="66" spans="1:127" ht="13.5" customHeight="1" x14ac:dyDescent="0.25">
      <c r="A66" s="6">
        <v>11</v>
      </c>
      <c r="B66" s="59" t="s">
        <v>87</v>
      </c>
      <c r="C66" s="67">
        <v>35</v>
      </c>
      <c r="D66" s="67">
        <v>0.26</v>
      </c>
      <c r="E66" s="67">
        <v>2.37</v>
      </c>
      <c r="F66" s="67">
        <v>2.99</v>
      </c>
      <c r="G66" s="67">
        <v>0.76</v>
      </c>
      <c r="H66" s="67">
        <v>33.24</v>
      </c>
      <c r="I66" s="67">
        <v>5.88</v>
      </c>
      <c r="J66" s="67">
        <v>2.66</v>
      </c>
      <c r="K66" s="67">
        <v>11.24</v>
      </c>
      <c r="L66" s="67">
        <v>0.52</v>
      </c>
      <c r="M66" s="68">
        <v>0.15</v>
      </c>
      <c r="N66" s="67">
        <v>0.56000000000000005</v>
      </c>
      <c r="O66" s="68">
        <v>8.9999999999999993E-3</v>
      </c>
      <c r="P66" s="68">
        <v>3.0000000000000001E-3</v>
      </c>
      <c r="Q66" s="68">
        <v>1.9</v>
      </c>
      <c r="R66" s="67">
        <v>18.420000000000002</v>
      </c>
    </row>
    <row r="67" spans="1:127" ht="15.75" x14ac:dyDescent="0.25">
      <c r="A67" s="6">
        <v>82</v>
      </c>
      <c r="B67" s="59" t="s">
        <v>88</v>
      </c>
      <c r="C67" s="88">
        <v>250</v>
      </c>
      <c r="D67" s="88">
        <v>1.61</v>
      </c>
      <c r="E67" s="88">
        <v>1.7</v>
      </c>
      <c r="F67" s="88">
        <v>10.29</v>
      </c>
      <c r="G67" s="88">
        <v>62.11</v>
      </c>
      <c r="H67" s="88">
        <v>289.08</v>
      </c>
      <c r="I67" s="88">
        <v>14.77</v>
      </c>
      <c r="J67" s="88">
        <v>16.21</v>
      </c>
      <c r="K67" s="88">
        <v>40.03</v>
      </c>
      <c r="L67" s="88">
        <v>0.65</v>
      </c>
      <c r="M67" s="89"/>
      <c r="N67" s="89">
        <v>0.06</v>
      </c>
      <c r="O67" s="89">
        <v>0.03</v>
      </c>
      <c r="P67" s="89">
        <v>0.71</v>
      </c>
      <c r="Q67" s="89">
        <v>4.95</v>
      </c>
      <c r="R67" s="88">
        <v>62.91</v>
      </c>
    </row>
    <row r="68" spans="1:127" ht="14.25" customHeight="1" x14ac:dyDescent="0.25">
      <c r="A68" s="6">
        <v>282</v>
      </c>
      <c r="B68" s="59" t="s">
        <v>89</v>
      </c>
      <c r="C68" s="67">
        <v>75</v>
      </c>
      <c r="D68" s="67">
        <v>49.25</v>
      </c>
      <c r="E68" s="67">
        <v>9.67</v>
      </c>
      <c r="F68" s="67">
        <v>8.61</v>
      </c>
      <c r="G68" s="67">
        <v>291.60000000000002</v>
      </c>
      <c r="H68" s="67">
        <v>189</v>
      </c>
      <c r="I68" s="67">
        <v>64.8</v>
      </c>
      <c r="J68" s="67">
        <v>20.3</v>
      </c>
      <c r="K68" s="67">
        <v>118.3</v>
      </c>
      <c r="L68" s="67">
        <v>42</v>
      </c>
      <c r="M68" s="68">
        <v>42</v>
      </c>
      <c r="N68" s="68">
        <v>0.06</v>
      </c>
      <c r="O68" s="68">
        <v>0.11</v>
      </c>
      <c r="P68" s="68">
        <v>1.93</v>
      </c>
      <c r="Q68" s="68">
        <v>0.23</v>
      </c>
      <c r="R68" s="67">
        <v>169</v>
      </c>
    </row>
    <row r="69" spans="1:127" ht="15.75" x14ac:dyDescent="0.25">
      <c r="A69" s="6">
        <v>132</v>
      </c>
      <c r="B69" s="59" t="s">
        <v>90</v>
      </c>
      <c r="C69" s="60">
        <v>200</v>
      </c>
      <c r="D69" s="60">
        <v>3.16</v>
      </c>
      <c r="E69" s="60">
        <v>5.93</v>
      </c>
      <c r="F69" s="60">
        <v>5.69</v>
      </c>
      <c r="G69" s="60">
        <v>140.32</v>
      </c>
      <c r="H69" s="60">
        <v>493.6</v>
      </c>
      <c r="I69" s="60">
        <v>89.28</v>
      </c>
      <c r="J69" s="60">
        <v>31.52</v>
      </c>
      <c r="K69" s="60">
        <v>65.64</v>
      </c>
      <c r="L69" s="60">
        <v>1.2</v>
      </c>
      <c r="M69" s="61"/>
      <c r="N69" s="61">
        <v>4.8000000000000001E-2</v>
      </c>
      <c r="O69" s="61">
        <v>2.4E-2</v>
      </c>
      <c r="P69" s="61">
        <v>1.0880000000000001</v>
      </c>
      <c r="Q69" s="61">
        <v>26.19</v>
      </c>
      <c r="R69" s="60">
        <v>126.4</v>
      </c>
    </row>
    <row r="70" spans="1:127" ht="15.75" x14ac:dyDescent="0.25">
      <c r="A70" s="6">
        <v>376</v>
      </c>
      <c r="B70" s="62" t="s">
        <v>36</v>
      </c>
      <c r="C70" s="60">
        <v>200</v>
      </c>
      <c r="D70" s="60">
        <v>0.44</v>
      </c>
      <c r="E70" s="60"/>
      <c r="F70" s="60">
        <v>27.6</v>
      </c>
      <c r="G70" s="60">
        <v>2.5</v>
      </c>
      <c r="H70" s="60">
        <v>56.4</v>
      </c>
      <c r="I70" s="60">
        <v>31.8</v>
      </c>
      <c r="J70" s="60">
        <v>6</v>
      </c>
      <c r="K70" s="60">
        <v>15.4</v>
      </c>
      <c r="L70" s="60">
        <v>1.25</v>
      </c>
      <c r="M70" s="61"/>
      <c r="N70" s="61">
        <v>2E-3</v>
      </c>
      <c r="O70" s="61">
        <v>6.0000000000000001E-3</v>
      </c>
      <c r="P70" s="61">
        <v>0.14000000000000001</v>
      </c>
      <c r="Q70" s="61">
        <v>0.4</v>
      </c>
      <c r="R70" s="60">
        <v>113</v>
      </c>
    </row>
    <row r="71" spans="1:127" ht="15.75" x14ac:dyDescent="0.25">
      <c r="A71" s="6">
        <v>1</v>
      </c>
      <c r="B71" s="62" t="s">
        <v>37</v>
      </c>
      <c r="C71" s="60">
        <v>40</v>
      </c>
      <c r="D71" s="60">
        <v>2.64</v>
      </c>
      <c r="E71" s="60"/>
      <c r="F71" s="60">
        <v>13.36</v>
      </c>
      <c r="G71" s="60">
        <v>244</v>
      </c>
      <c r="H71" s="60">
        <v>97</v>
      </c>
      <c r="I71" s="60">
        <v>14</v>
      </c>
      <c r="J71" s="60">
        <v>18.8</v>
      </c>
      <c r="K71" s="60">
        <v>63.2</v>
      </c>
      <c r="L71" s="60">
        <v>1.56</v>
      </c>
      <c r="M71" s="61"/>
      <c r="N71" s="61">
        <v>7.0000000000000007E-2</v>
      </c>
      <c r="O71" s="61">
        <v>3.2000000000000001E-2</v>
      </c>
      <c r="P71" s="61">
        <v>0.28000000000000003</v>
      </c>
      <c r="Q71" s="61"/>
      <c r="R71" s="60">
        <v>69.599999999999994</v>
      </c>
    </row>
    <row r="72" spans="1:127" ht="15.75" x14ac:dyDescent="0.25">
      <c r="A72" s="6"/>
      <c r="B72" s="62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1"/>
      <c r="N72" s="61"/>
      <c r="O72" s="61"/>
      <c r="P72" s="61"/>
      <c r="Q72" s="61"/>
      <c r="R72" s="60"/>
    </row>
    <row r="73" spans="1:127" ht="15.75" x14ac:dyDescent="0.25">
      <c r="A73" s="6"/>
      <c r="B73" s="66" t="s">
        <v>38</v>
      </c>
      <c r="C73" s="60">
        <f t="shared" ref="C73:R73" si="5">SUM(C65:C71)</f>
        <v>1050</v>
      </c>
      <c r="D73" s="60">
        <f t="shared" si="5"/>
        <v>59.039999999999992</v>
      </c>
      <c r="E73" s="60">
        <f t="shared" si="5"/>
        <v>23.759999999999998</v>
      </c>
      <c r="F73" s="60">
        <f t="shared" si="5"/>
        <v>81.809999999999988</v>
      </c>
      <c r="G73" s="60">
        <f t="shared" si="5"/>
        <v>742.77</v>
      </c>
      <c r="H73" s="60">
        <f t="shared" si="5"/>
        <v>1374.1200000000001</v>
      </c>
      <c r="I73" s="60">
        <f t="shared" si="5"/>
        <v>607.53</v>
      </c>
      <c r="J73" s="60">
        <f t="shared" si="5"/>
        <v>116.64999999999999</v>
      </c>
      <c r="K73" s="60">
        <f t="shared" si="5"/>
        <v>334.53</v>
      </c>
      <c r="L73" s="60">
        <f t="shared" si="5"/>
        <v>104.58</v>
      </c>
      <c r="M73" s="60">
        <f t="shared" si="5"/>
        <v>42.92</v>
      </c>
      <c r="N73" s="60">
        <f t="shared" si="5"/>
        <v>0.87800000000000011</v>
      </c>
      <c r="O73" s="60">
        <f t="shared" si="5"/>
        <v>0.25900000000000001</v>
      </c>
      <c r="P73" s="60">
        <f t="shared" si="5"/>
        <v>4.9909999999999997</v>
      </c>
      <c r="Q73" s="60">
        <f t="shared" si="5"/>
        <v>39.690000000000005</v>
      </c>
      <c r="R73" s="60">
        <f t="shared" si="5"/>
        <v>779.33</v>
      </c>
    </row>
    <row r="74" spans="1:127" ht="15.75" x14ac:dyDescent="0.25">
      <c r="A74" s="6"/>
      <c r="B74" s="6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1"/>
      <c r="N74" s="61"/>
      <c r="O74" s="61"/>
      <c r="P74" s="61"/>
      <c r="Q74" s="61"/>
      <c r="R74" s="60"/>
      <c r="CY74">
        <v>7.0000000000000001E-3</v>
      </c>
      <c r="DQ74">
        <v>2E-3</v>
      </c>
      <c r="DW74">
        <v>0.01</v>
      </c>
    </row>
    <row r="75" spans="1:127" ht="15.75" x14ac:dyDescent="0.25">
      <c r="A75" s="6"/>
      <c r="B75" s="65" t="s">
        <v>39</v>
      </c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1"/>
      <c r="N75" s="61"/>
      <c r="O75" s="61"/>
      <c r="P75" s="61"/>
      <c r="Q75" s="61"/>
      <c r="R75" s="60"/>
    </row>
    <row r="76" spans="1:127" s="1" customFormat="1" ht="14.25" customHeight="1" x14ac:dyDescent="0.2">
      <c r="A76" s="6">
        <v>236</v>
      </c>
      <c r="B76" s="59" t="s">
        <v>91</v>
      </c>
      <c r="C76" s="60">
        <v>100</v>
      </c>
      <c r="D76" s="60">
        <v>26.64</v>
      </c>
      <c r="E76" s="60">
        <v>31.44</v>
      </c>
      <c r="F76" s="60" t="s">
        <v>94</v>
      </c>
      <c r="G76" s="60">
        <v>101.01</v>
      </c>
      <c r="H76" s="60">
        <v>193.14</v>
      </c>
      <c r="I76" s="60">
        <v>230.01</v>
      </c>
      <c r="J76" s="60">
        <v>34.92</v>
      </c>
      <c r="K76" s="60">
        <v>172.05</v>
      </c>
      <c r="L76" s="60">
        <v>1.089</v>
      </c>
      <c r="M76" s="61">
        <v>117.66</v>
      </c>
      <c r="N76" s="61">
        <v>7.9000000000000001E-2</v>
      </c>
      <c r="O76" s="61">
        <v>0.39900000000000002</v>
      </c>
      <c r="P76" s="61">
        <v>0.8</v>
      </c>
      <c r="Q76" s="61">
        <v>0.35799999999999998</v>
      </c>
      <c r="R76" s="60">
        <v>389.61</v>
      </c>
    </row>
    <row r="77" spans="1:127" ht="15.75" x14ac:dyDescent="0.25">
      <c r="A77" s="6">
        <v>300</v>
      </c>
      <c r="B77" s="59" t="s">
        <v>92</v>
      </c>
      <c r="C77" s="88">
        <v>30</v>
      </c>
      <c r="D77" s="60">
        <v>0.03</v>
      </c>
      <c r="E77" s="60">
        <v>2.5000000000000001E-3</v>
      </c>
      <c r="F77" s="60">
        <v>3.17</v>
      </c>
      <c r="G77" s="60">
        <v>1.4</v>
      </c>
      <c r="H77" s="60">
        <v>7.14</v>
      </c>
      <c r="I77" s="60">
        <v>1.6</v>
      </c>
      <c r="J77" s="60">
        <v>0.36</v>
      </c>
      <c r="K77" s="60">
        <v>1.75</v>
      </c>
      <c r="L77" s="60">
        <v>0.04</v>
      </c>
      <c r="M77" s="60"/>
      <c r="N77" s="61">
        <v>0</v>
      </c>
      <c r="O77" s="61">
        <v>1E-3</v>
      </c>
      <c r="P77" s="61">
        <v>0.01</v>
      </c>
      <c r="Q77" s="61">
        <v>0.12</v>
      </c>
      <c r="R77" s="60">
        <v>13.14</v>
      </c>
    </row>
    <row r="78" spans="1:127" ht="15.75" x14ac:dyDescent="0.25">
      <c r="A78" s="6">
        <v>393</v>
      </c>
      <c r="B78" s="62" t="s">
        <v>29</v>
      </c>
      <c r="C78" s="60">
        <v>200</v>
      </c>
      <c r="D78" s="60">
        <v>0.12</v>
      </c>
      <c r="E78" s="60">
        <v>0.02</v>
      </c>
      <c r="F78" s="60">
        <v>10.199999999999999</v>
      </c>
      <c r="G78" s="60">
        <v>0.05</v>
      </c>
      <c r="H78" s="60">
        <v>0.66</v>
      </c>
      <c r="I78" s="60">
        <v>11.2</v>
      </c>
      <c r="J78" s="60">
        <v>9.89</v>
      </c>
      <c r="K78" s="60">
        <v>1.5</v>
      </c>
      <c r="L78" s="60">
        <v>3.01</v>
      </c>
      <c r="M78" s="61"/>
      <c r="N78" s="61"/>
      <c r="O78" s="61">
        <v>0</v>
      </c>
      <c r="P78" s="61">
        <v>2.5999999999999999E-2</v>
      </c>
      <c r="Q78" s="71">
        <v>3.1</v>
      </c>
      <c r="R78" s="60">
        <v>44</v>
      </c>
    </row>
    <row r="79" spans="1:127" ht="15.75" x14ac:dyDescent="0.25">
      <c r="A79" s="6"/>
      <c r="B79" s="59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1"/>
      <c r="N79" s="61"/>
      <c r="O79" s="61"/>
      <c r="P79" s="61"/>
      <c r="Q79" s="61"/>
      <c r="R79" s="60"/>
    </row>
    <row r="80" spans="1:127" ht="15.75" x14ac:dyDescent="0.25">
      <c r="A80" s="6"/>
      <c r="B80" s="66" t="s">
        <v>43</v>
      </c>
      <c r="C80" s="60">
        <f>SUM(C76:C78)</f>
        <v>330</v>
      </c>
      <c r="D80" s="60">
        <f t="shared" ref="D80:R80" si="6">SUM(D76:D78)</f>
        <v>26.790000000000003</v>
      </c>
      <c r="E80" s="60">
        <f t="shared" si="6"/>
        <v>31.462500000000002</v>
      </c>
      <c r="F80" s="60">
        <f t="shared" si="6"/>
        <v>13.37</v>
      </c>
      <c r="G80" s="60">
        <f t="shared" si="6"/>
        <v>102.46000000000001</v>
      </c>
      <c r="H80" s="60">
        <f t="shared" si="6"/>
        <v>200.93999999999997</v>
      </c>
      <c r="I80" s="60">
        <f t="shared" si="6"/>
        <v>242.80999999999997</v>
      </c>
      <c r="J80" s="60">
        <f t="shared" si="6"/>
        <v>45.17</v>
      </c>
      <c r="K80" s="60">
        <f t="shared" si="6"/>
        <v>175.3</v>
      </c>
      <c r="L80" s="60">
        <f t="shared" si="6"/>
        <v>4.1389999999999993</v>
      </c>
      <c r="M80" s="60">
        <f t="shared" si="6"/>
        <v>117.66</v>
      </c>
      <c r="N80" s="60">
        <f t="shared" si="6"/>
        <v>7.9000000000000001E-2</v>
      </c>
      <c r="O80" s="60">
        <f t="shared" si="6"/>
        <v>0.4</v>
      </c>
      <c r="P80" s="60">
        <f t="shared" si="6"/>
        <v>0.83600000000000008</v>
      </c>
      <c r="Q80" s="60">
        <f t="shared" si="6"/>
        <v>3.5780000000000003</v>
      </c>
      <c r="R80" s="60">
        <f t="shared" si="6"/>
        <v>446.75</v>
      </c>
    </row>
    <row r="81" spans="1:18" ht="27.75" customHeight="1" x14ac:dyDescent="0.25">
      <c r="A81" s="6"/>
      <c r="B81" s="6" t="s">
        <v>44</v>
      </c>
      <c r="C81" s="71">
        <f t="shared" ref="C81:R81" si="7">SUM(C61,C73,C80)</f>
        <v>1928</v>
      </c>
      <c r="D81" s="71">
        <f t="shared" si="7"/>
        <v>98.83</v>
      </c>
      <c r="E81" s="71">
        <f t="shared" si="7"/>
        <v>70.612499999999997</v>
      </c>
      <c r="F81" s="71">
        <f t="shared" si="7"/>
        <v>159.63</v>
      </c>
      <c r="G81" s="71">
        <f t="shared" si="7"/>
        <v>1292.53</v>
      </c>
      <c r="H81" s="71">
        <f t="shared" si="7"/>
        <v>1892.96</v>
      </c>
      <c r="I81" s="71">
        <f t="shared" si="7"/>
        <v>1113.74</v>
      </c>
      <c r="J81" s="71">
        <f t="shared" si="7"/>
        <v>235.82</v>
      </c>
      <c r="K81" s="71">
        <f t="shared" si="7"/>
        <v>811.23</v>
      </c>
      <c r="L81" s="71">
        <f t="shared" si="7"/>
        <v>110.92899999999999</v>
      </c>
      <c r="M81" s="71">
        <f t="shared" si="7"/>
        <v>243.57999999999998</v>
      </c>
      <c r="N81" s="71">
        <f t="shared" si="7"/>
        <v>1.177</v>
      </c>
      <c r="O81" s="71">
        <f t="shared" si="7"/>
        <v>0.92900000000000005</v>
      </c>
      <c r="P81" s="71">
        <f t="shared" si="7"/>
        <v>6.7770000000000001</v>
      </c>
      <c r="Q81" s="71">
        <f t="shared" si="7"/>
        <v>44.768000000000008</v>
      </c>
      <c r="R81" s="71">
        <f t="shared" si="7"/>
        <v>1692.38</v>
      </c>
    </row>
  </sheetData>
  <mergeCells count="24">
    <mergeCell ref="F47:F48"/>
    <mergeCell ref="G47:L47"/>
    <mergeCell ref="M47:Q48"/>
    <mergeCell ref="R47:R48"/>
    <mergeCell ref="M7:Q8"/>
    <mergeCell ref="R7:R8"/>
    <mergeCell ref="D42:R42"/>
    <mergeCell ref="D43:R43"/>
    <mergeCell ref="D45:R45"/>
    <mergeCell ref="A47:A48"/>
    <mergeCell ref="B47:B48"/>
    <mergeCell ref="C47:C48"/>
    <mergeCell ref="D47:D48"/>
    <mergeCell ref="E47:E48"/>
    <mergeCell ref="D2:R2"/>
    <mergeCell ref="D3:R3"/>
    <mergeCell ref="D5:R5"/>
    <mergeCell ref="A7:A8"/>
    <mergeCell ref="B7:B8"/>
    <mergeCell ref="C7:C8"/>
    <mergeCell ref="D7:D8"/>
    <mergeCell ref="E7:E8"/>
    <mergeCell ref="F7:F8"/>
    <mergeCell ref="G7:L7"/>
  </mergeCells>
  <pageMargins left="0.7" right="0.7" top="0.75" bottom="0.75" header="0.3" footer="0.3"/>
  <pageSetup paperSize="9" scale="84" orientation="portrait" horizontalDpi="180" verticalDpi="180" r:id="rId1"/>
  <rowBreaks count="1" manualBreakCount="1">
    <brk id="41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W81"/>
  <sheetViews>
    <sheetView view="pageBreakPreview" zoomScale="80" zoomScaleNormal="100" zoomScaleSheetLayoutView="80" workbookViewId="0">
      <selection activeCell="D5" sqref="D5:R5"/>
    </sheetView>
  </sheetViews>
  <sheetFormatPr defaultRowHeight="15" x14ac:dyDescent="0.25"/>
  <cols>
    <col min="2" max="2" width="38.140625" customWidth="1"/>
    <col min="3" max="3" width="9.5703125" bestFit="1" customWidth="1"/>
    <col min="4" max="5" width="8" bestFit="1" customWidth="1"/>
    <col min="6" max="6" width="12.42578125" customWidth="1"/>
    <col min="7" max="7" width="9.5703125" hidden="1" customWidth="1"/>
    <col min="8" max="8" width="10.85546875" hidden="1" customWidth="1"/>
    <col min="9" max="12" width="9.42578125" hidden="1" customWidth="1"/>
    <col min="13" max="13" width="10.85546875" hidden="1" customWidth="1"/>
    <col min="14" max="14" width="9.5703125" hidden="1" customWidth="1"/>
    <col min="15" max="16" width="9.42578125" hidden="1" customWidth="1"/>
    <col min="17" max="17" width="9.42578125" bestFit="1" customWidth="1"/>
    <col min="18" max="18" width="11.85546875" customWidth="1"/>
    <col min="19" max="19" width="9.42578125" bestFit="1" customWidth="1"/>
    <col min="258" max="258" width="29.7109375" customWidth="1"/>
    <col min="259" max="259" width="11.28515625" customWidth="1"/>
    <col min="260" max="260" width="15.140625" customWidth="1"/>
    <col min="261" max="261" width="14.140625" customWidth="1"/>
    <col min="262" max="262" width="12.42578125" customWidth="1"/>
    <col min="263" max="273" width="0" hidden="1" customWidth="1"/>
    <col min="274" max="274" width="11.85546875" customWidth="1"/>
    <col min="275" max="275" width="9.42578125" bestFit="1" customWidth="1"/>
    <col min="514" max="514" width="29.7109375" customWidth="1"/>
    <col min="515" max="515" width="11.28515625" customWidth="1"/>
    <col min="516" max="516" width="15.140625" customWidth="1"/>
    <col min="517" max="517" width="14.140625" customWidth="1"/>
    <col min="518" max="518" width="12.42578125" customWidth="1"/>
    <col min="519" max="529" width="0" hidden="1" customWidth="1"/>
    <col min="530" max="530" width="11.85546875" customWidth="1"/>
    <col min="531" max="531" width="9.42578125" bestFit="1" customWidth="1"/>
    <col min="770" max="770" width="29.7109375" customWidth="1"/>
    <col min="771" max="771" width="11.28515625" customWidth="1"/>
    <col min="772" max="772" width="15.140625" customWidth="1"/>
    <col min="773" max="773" width="14.140625" customWidth="1"/>
    <col min="774" max="774" width="12.42578125" customWidth="1"/>
    <col min="775" max="785" width="0" hidden="1" customWidth="1"/>
    <col min="786" max="786" width="11.85546875" customWidth="1"/>
    <col min="787" max="787" width="9.42578125" bestFit="1" customWidth="1"/>
    <col min="1026" max="1026" width="29.7109375" customWidth="1"/>
    <col min="1027" max="1027" width="11.28515625" customWidth="1"/>
    <col min="1028" max="1028" width="15.140625" customWidth="1"/>
    <col min="1029" max="1029" width="14.140625" customWidth="1"/>
    <col min="1030" max="1030" width="12.42578125" customWidth="1"/>
    <col min="1031" max="1041" width="0" hidden="1" customWidth="1"/>
    <col min="1042" max="1042" width="11.85546875" customWidth="1"/>
    <col min="1043" max="1043" width="9.42578125" bestFit="1" customWidth="1"/>
    <col min="1282" max="1282" width="29.7109375" customWidth="1"/>
    <col min="1283" max="1283" width="11.28515625" customWidth="1"/>
    <col min="1284" max="1284" width="15.140625" customWidth="1"/>
    <col min="1285" max="1285" width="14.140625" customWidth="1"/>
    <col min="1286" max="1286" width="12.42578125" customWidth="1"/>
    <col min="1287" max="1297" width="0" hidden="1" customWidth="1"/>
    <col min="1298" max="1298" width="11.85546875" customWidth="1"/>
    <col min="1299" max="1299" width="9.42578125" bestFit="1" customWidth="1"/>
    <col min="1538" max="1538" width="29.7109375" customWidth="1"/>
    <col min="1539" max="1539" width="11.28515625" customWidth="1"/>
    <col min="1540" max="1540" width="15.140625" customWidth="1"/>
    <col min="1541" max="1541" width="14.140625" customWidth="1"/>
    <col min="1542" max="1542" width="12.42578125" customWidth="1"/>
    <col min="1543" max="1553" width="0" hidden="1" customWidth="1"/>
    <col min="1554" max="1554" width="11.85546875" customWidth="1"/>
    <col min="1555" max="1555" width="9.42578125" bestFit="1" customWidth="1"/>
    <col min="1794" max="1794" width="29.7109375" customWidth="1"/>
    <col min="1795" max="1795" width="11.28515625" customWidth="1"/>
    <col min="1796" max="1796" width="15.140625" customWidth="1"/>
    <col min="1797" max="1797" width="14.140625" customWidth="1"/>
    <col min="1798" max="1798" width="12.42578125" customWidth="1"/>
    <col min="1799" max="1809" width="0" hidden="1" customWidth="1"/>
    <col min="1810" max="1810" width="11.85546875" customWidth="1"/>
    <col min="1811" max="1811" width="9.42578125" bestFit="1" customWidth="1"/>
    <col min="2050" max="2050" width="29.7109375" customWidth="1"/>
    <col min="2051" max="2051" width="11.28515625" customWidth="1"/>
    <col min="2052" max="2052" width="15.140625" customWidth="1"/>
    <col min="2053" max="2053" width="14.140625" customWidth="1"/>
    <col min="2054" max="2054" width="12.42578125" customWidth="1"/>
    <col min="2055" max="2065" width="0" hidden="1" customWidth="1"/>
    <col min="2066" max="2066" width="11.85546875" customWidth="1"/>
    <col min="2067" max="2067" width="9.42578125" bestFit="1" customWidth="1"/>
    <col min="2306" max="2306" width="29.7109375" customWidth="1"/>
    <col min="2307" max="2307" width="11.28515625" customWidth="1"/>
    <col min="2308" max="2308" width="15.140625" customWidth="1"/>
    <col min="2309" max="2309" width="14.140625" customWidth="1"/>
    <col min="2310" max="2310" width="12.42578125" customWidth="1"/>
    <col min="2311" max="2321" width="0" hidden="1" customWidth="1"/>
    <col min="2322" max="2322" width="11.85546875" customWidth="1"/>
    <col min="2323" max="2323" width="9.42578125" bestFit="1" customWidth="1"/>
    <col min="2562" max="2562" width="29.7109375" customWidth="1"/>
    <col min="2563" max="2563" width="11.28515625" customWidth="1"/>
    <col min="2564" max="2564" width="15.140625" customWidth="1"/>
    <col min="2565" max="2565" width="14.140625" customWidth="1"/>
    <col min="2566" max="2566" width="12.42578125" customWidth="1"/>
    <col min="2567" max="2577" width="0" hidden="1" customWidth="1"/>
    <col min="2578" max="2578" width="11.85546875" customWidth="1"/>
    <col min="2579" max="2579" width="9.42578125" bestFit="1" customWidth="1"/>
    <col min="2818" max="2818" width="29.7109375" customWidth="1"/>
    <col min="2819" max="2819" width="11.28515625" customWidth="1"/>
    <col min="2820" max="2820" width="15.140625" customWidth="1"/>
    <col min="2821" max="2821" width="14.140625" customWidth="1"/>
    <col min="2822" max="2822" width="12.42578125" customWidth="1"/>
    <col min="2823" max="2833" width="0" hidden="1" customWidth="1"/>
    <col min="2834" max="2834" width="11.85546875" customWidth="1"/>
    <col min="2835" max="2835" width="9.42578125" bestFit="1" customWidth="1"/>
    <col min="3074" max="3074" width="29.7109375" customWidth="1"/>
    <col min="3075" max="3075" width="11.28515625" customWidth="1"/>
    <col min="3076" max="3076" width="15.140625" customWidth="1"/>
    <col min="3077" max="3077" width="14.140625" customWidth="1"/>
    <col min="3078" max="3078" width="12.42578125" customWidth="1"/>
    <col min="3079" max="3089" width="0" hidden="1" customWidth="1"/>
    <col min="3090" max="3090" width="11.85546875" customWidth="1"/>
    <col min="3091" max="3091" width="9.42578125" bestFit="1" customWidth="1"/>
    <col min="3330" max="3330" width="29.7109375" customWidth="1"/>
    <col min="3331" max="3331" width="11.28515625" customWidth="1"/>
    <col min="3332" max="3332" width="15.140625" customWidth="1"/>
    <col min="3333" max="3333" width="14.140625" customWidth="1"/>
    <col min="3334" max="3334" width="12.42578125" customWidth="1"/>
    <col min="3335" max="3345" width="0" hidden="1" customWidth="1"/>
    <col min="3346" max="3346" width="11.85546875" customWidth="1"/>
    <col min="3347" max="3347" width="9.42578125" bestFit="1" customWidth="1"/>
    <col min="3586" max="3586" width="29.7109375" customWidth="1"/>
    <col min="3587" max="3587" width="11.28515625" customWidth="1"/>
    <col min="3588" max="3588" width="15.140625" customWidth="1"/>
    <col min="3589" max="3589" width="14.140625" customWidth="1"/>
    <col min="3590" max="3590" width="12.42578125" customWidth="1"/>
    <col min="3591" max="3601" width="0" hidden="1" customWidth="1"/>
    <col min="3602" max="3602" width="11.85546875" customWidth="1"/>
    <col min="3603" max="3603" width="9.42578125" bestFit="1" customWidth="1"/>
    <col min="3842" max="3842" width="29.7109375" customWidth="1"/>
    <col min="3843" max="3843" width="11.28515625" customWidth="1"/>
    <col min="3844" max="3844" width="15.140625" customWidth="1"/>
    <col min="3845" max="3845" width="14.140625" customWidth="1"/>
    <col min="3846" max="3846" width="12.42578125" customWidth="1"/>
    <col min="3847" max="3857" width="0" hidden="1" customWidth="1"/>
    <col min="3858" max="3858" width="11.85546875" customWidth="1"/>
    <col min="3859" max="3859" width="9.42578125" bestFit="1" customWidth="1"/>
    <col min="4098" max="4098" width="29.7109375" customWidth="1"/>
    <col min="4099" max="4099" width="11.28515625" customWidth="1"/>
    <col min="4100" max="4100" width="15.140625" customWidth="1"/>
    <col min="4101" max="4101" width="14.140625" customWidth="1"/>
    <col min="4102" max="4102" width="12.42578125" customWidth="1"/>
    <col min="4103" max="4113" width="0" hidden="1" customWidth="1"/>
    <col min="4114" max="4114" width="11.85546875" customWidth="1"/>
    <col min="4115" max="4115" width="9.42578125" bestFit="1" customWidth="1"/>
    <col min="4354" max="4354" width="29.7109375" customWidth="1"/>
    <col min="4355" max="4355" width="11.28515625" customWidth="1"/>
    <col min="4356" max="4356" width="15.140625" customWidth="1"/>
    <col min="4357" max="4357" width="14.140625" customWidth="1"/>
    <col min="4358" max="4358" width="12.42578125" customWidth="1"/>
    <col min="4359" max="4369" width="0" hidden="1" customWidth="1"/>
    <col min="4370" max="4370" width="11.85546875" customWidth="1"/>
    <col min="4371" max="4371" width="9.42578125" bestFit="1" customWidth="1"/>
    <col min="4610" max="4610" width="29.7109375" customWidth="1"/>
    <col min="4611" max="4611" width="11.28515625" customWidth="1"/>
    <col min="4612" max="4612" width="15.140625" customWidth="1"/>
    <col min="4613" max="4613" width="14.140625" customWidth="1"/>
    <col min="4614" max="4614" width="12.42578125" customWidth="1"/>
    <col min="4615" max="4625" width="0" hidden="1" customWidth="1"/>
    <col min="4626" max="4626" width="11.85546875" customWidth="1"/>
    <col min="4627" max="4627" width="9.42578125" bestFit="1" customWidth="1"/>
    <col min="4866" max="4866" width="29.7109375" customWidth="1"/>
    <col min="4867" max="4867" width="11.28515625" customWidth="1"/>
    <col min="4868" max="4868" width="15.140625" customWidth="1"/>
    <col min="4869" max="4869" width="14.140625" customWidth="1"/>
    <col min="4870" max="4870" width="12.42578125" customWidth="1"/>
    <col min="4871" max="4881" width="0" hidden="1" customWidth="1"/>
    <col min="4882" max="4882" width="11.85546875" customWidth="1"/>
    <col min="4883" max="4883" width="9.42578125" bestFit="1" customWidth="1"/>
    <col min="5122" max="5122" width="29.7109375" customWidth="1"/>
    <col min="5123" max="5123" width="11.28515625" customWidth="1"/>
    <col min="5124" max="5124" width="15.140625" customWidth="1"/>
    <col min="5125" max="5125" width="14.140625" customWidth="1"/>
    <col min="5126" max="5126" width="12.42578125" customWidth="1"/>
    <col min="5127" max="5137" width="0" hidden="1" customWidth="1"/>
    <col min="5138" max="5138" width="11.85546875" customWidth="1"/>
    <col min="5139" max="5139" width="9.42578125" bestFit="1" customWidth="1"/>
    <col min="5378" max="5378" width="29.7109375" customWidth="1"/>
    <col min="5379" max="5379" width="11.28515625" customWidth="1"/>
    <col min="5380" max="5380" width="15.140625" customWidth="1"/>
    <col min="5381" max="5381" width="14.140625" customWidth="1"/>
    <col min="5382" max="5382" width="12.42578125" customWidth="1"/>
    <col min="5383" max="5393" width="0" hidden="1" customWidth="1"/>
    <col min="5394" max="5394" width="11.85546875" customWidth="1"/>
    <col min="5395" max="5395" width="9.42578125" bestFit="1" customWidth="1"/>
    <col min="5634" max="5634" width="29.7109375" customWidth="1"/>
    <col min="5635" max="5635" width="11.28515625" customWidth="1"/>
    <col min="5636" max="5636" width="15.140625" customWidth="1"/>
    <col min="5637" max="5637" width="14.140625" customWidth="1"/>
    <col min="5638" max="5638" width="12.42578125" customWidth="1"/>
    <col min="5639" max="5649" width="0" hidden="1" customWidth="1"/>
    <col min="5650" max="5650" width="11.85546875" customWidth="1"/>
    <col min="5651" max="5651" width="9.42578125" bestFit="1" customWidth="1"/>
    <col min="5890" max="5890" width="29.7109375" customWidth="1"/>
    <col min="5891" max="5891" width="11.28515625" customWidth="1"/>
    <col min="5892" max="5892" width="15.140625" customWidth="1"/>
    <col min="5893" max="5893" width="14.140625" customWidth="1"/>
    <col min="5894" max="5894" width="12.42578125" customWidth="1"/>
    <col min="5895" max="5905" width="0" hidden="1" customWidth="1"/>
    <col min="5906" max="5906" width="11.85546875" customWidth="1"/>
    <col min="5907" max="5907" width="9.42578125" bestFit="1" customWidth="1"/>
    <col min="6146" max="6146" width="29.7109375" customWidth="1"/>
    <col min="6147" max="6147" width="11.28515625" customWidth="1"/>
    <col min="6148" max="6148" width="15.140625" customWidth="1"/>
    <col min="6149" max="6149" width="14.140625" customWidth="1"/>
    <col min="6150" max="6150" width="12.42578125" customWidth="1"/>
    <col min="6151" max="6161" width="0" hidden="1" customWidth="1"/>
    <col min="6162" max="6162" width="11.85546875" customWidth="1"/>
    <col min="6163" max="6163" width="9.42578125" bestFit="1" customWidth="1"/>
    <col min="6402" max="6402" width="29.7109375" customWidth="1"/>
    <col min="6403" max="6403" width="11.28515625" customWidth="1"/>
    <col min="6404" max="6404" width="15.140625" customWidth="1"/>
    <col min="6405" max="6405" width="14.140625" customWidth="1"/>
    <col min="6406" max="6406" width="12.42578125" customWidth="1"/>
    <col min="6407" max="6417" width="0" hidden="1" customWidth="1"/>
    <col min="6418" max="6418" width="11.85546875" customWidth="1"/>
    <col min="6419" max="6419" width="9.42578125" bestFit="1" customWidth="1"/>
    <col min="6658" max="6658" width="29.7109375" customWidth="1"/>
    <col min="6659" max="6659" width="11.28515625" customWidth="1"/>
    <col min="6660" max="6660" width="15.140625" customWidth="1"/>
    <col min="6661" max="6661" width="14.140625" customWidth="1"/>
    <col min="6662" max="6662" width="12.42578125" customWidth="1"/>
    <col min="6663" max="6673" width="0" hidden="1" customWidth="1"/>
    <col min="6674" max="6674" width="11.85546875" customWidth="1"/>
    <col min="6675" max="6675" width="9.42578125" bestFit="1" customWidth="1"/>
    <col min="6914" max="6914" width="29.7109375" customWidth="1"/>
    <col min="6915" max="6915" width="11.28515625" customWidth="1"/>
    <col min="6916" max="6916" width="15.140625" customWidth="1"/>
    <col min="6917" max="6917" width="14.140625" customWidth="1"/>
    <col min="6918" max="6918" width="12.42578125" customWidth="1"/>
    <col min="6919" max="6929" width="0" hidden="1" customWidth="1"/>
    <col min="6930" max="6930" width="11.85546875" customWidth="1"/>
    <col min="6931" max="6931" width="9.42578125" bestFit="1" customWidth="1"/>
    <col min="7170" max="7170" width="29.7109375" customWidth="1"/>
    <col min="7171" max="7171" width="11.28515625" customWidth="1"/>
    <col min="7172" max="7172" width="15.140625" customWidth="1"/>
    <col min="7173" max="7173" width="14.140625" customWidth="1"/>
    <col min="7174" max="7174" width="12.42578125" customWidth="1"/>
    <col min="7175" max="7185" width="0" hidden="1" customWidth="1"/>
    <col min="7186" max="7186" width="11.85546875" customWidth="1"/>
    <col min="7187" max="7187" width="9.42578125" bestFit="1" customWidth="1"/>
    <col min="7426" max="7426" width="29.7109375" customWidth="1"/>
    <col min="7427" max="7427" width="11.28515625" customWidth="1"/>
    <col min="7428" max="7428" width="15.140625" customWidth="1"/>
    <col min="7429" max="7429" width="14.140625" customWidth="1"/>
    <col min="7430" max="7430" width="12.42578125" customWidth="1"/>
    <col min="7431" max="7441" width="0" hidden="1" customWidth="1"/>
    <col min="7442" max="7442" width="11.85546875" customWidth="1"/>
    <col min="7443" max="7443" width="9.42578125" bestFit="1" customWidth="1"/>
    <col min="7682" max="7682" width="29.7109375" customWidth="1"/>
    <col min="7683" max="7683" width="11.28515625" customWidth="1"/>
    <col min="7684" max="7684" width="15.140625" customWidth="1"/>
    <col min="7685" max="7685" width="14.140625" customWidth="1"/>
    <col min="7686" max="7686" width="12.42578125" customWidth="1"/>
    <col min="7687" max="7697" width="0" hidden="1" customWidth="1"/>
    <col min="7698" max="7698" width="11.85546875" customWidth="1"/>
    <col min="7699" max="7699" width="9.42578125" bestFit="1" customWidth="1"/>
    <col min="7938" max="7938" width="29.7109375" customWidth="1"/>
    <col min="7939" max="7939" width="11.28515625" customWidth="1"/>
    <col min="7940" max="7940" width="15.140625" customWidth="1"/>
    <col min="7941" max="7941" width="14.140625" customWidth="1"/>
    <col min="7942" max="7942" width="12.42578125" customWidth="1"/>
    <col min="7943" max="7953" width="0" hidden="1" customWidth="1"/>
    <col min="7954" max="7954" width="11.85546875" customWidth="1"/>
    <col min="7955" max="7955" width="9.42578125" bestFit="1" customWidth="1"/>
    <col min="8194" max="8194" width="29.7109375" customWidth="1"/>
    <col min="8195" max="8195" width="11.28515625" customWidth="1"/>
    <col min="8196" max="8196" width="15.140625" customWidth="1"/>
    <col min="8197" max="8197" width="14.140625" customWidth="1"/>
    <col min="8198" max="8198" width="12.42578125" customWidth="1"/>
    <col min="8199" max="8209" width="0" hidden="1" customWidth="1"/>
    <col min="8210" max="8210" width="11.85546875" customWidth="1"/>
    <col min="8211" max="8211" width="9.42578125" bestFit="1" customWidth="1"/>
    <col min="8450" max="8450" width="29.7109375" customWidth="1"/>
    <col min="8451" max="8451" width="11.28515625" customWidth="1"/>
    <col min="8452" max="8452" width="15.140625" customWidth="1"/>
    <col min="8453" max="8453" width="14.140625" customWidth="1"/>
    <col min="8454" max="8454" width="12.42578125" customWidth="1"/>
    <col min="8455" max="8465" width="0" hidden="1" customWidth="1"/>
    <col min="8466" max="8466" width="11.85546875" customWidth="1"/>
    <col min="8467" max="8467" width="9.42578125" bestFit="1" customWidth="1"/>
    <col min="8706" max="8706" width="29.7109375" customWidth="1"/>
    <col min="8707" max="8707" width="11.28515625" customWidth="1"/>
    <col min="8708" max="8708" width="15.140625" customWidth="1"/>
    <col min="8709" max="8709" width="14.140625" customWidth="1"/>
    <col min="8710" max="8710" width="12.42578125" customWidth="1"/>
    <col min="8711" max="8721" width="0" hidden="1" customWidth="1"/>
    <col min="8722" max="8722" width="11.85546875" customWidth="1"/>
    <col min="8723" max="8723" width="9.42578125" bestFit="1" customWidth="1"/>
    <col min="8962" max="8962" width="29.7109375" customWidth="1"/>
    <col min="8963" max="8963" width="11.28515625" customWidth="1"/>
    <col min="8964" max="8964" width="15.140625" customWidth="1"/>
    <col min="8965" max="8965" width="14.140625" customWidth="1"/>
    <col min="8966" max="8966" width="12.42578125" customWidth="1"/>
    <col min="8967" max="8977" width="0" hidden="1" customWidth="1"/>
    <col min="8978" max="8978" width="11.85546875" customWidth="1"/>
    <col min="8979" max="8979" width="9.42578125" bestFit="1" customWidth="1"/>
    <col min="9218" max="9218" width="29.7109375" customWidth="1"/>
    <col min="9219" max="9219" width="11.28515625" customWidth="1"/>
    <col min="9220" max="9220" width="15.140625" customWidth="1"/>
    <col min="9221" max="9221" width="14.140625" customWidth="1"/>
    <col min="9222" max="9222" width="12.42578125" customWidth="1"/>
    <col min="9223" max="9233" width="0" hidden="1" customWidth="1"/>
    <col min="9234" max="9234" width="11.85546875" customWidth="1"/>
    <col min="9235" max="9235" width="9.42578125" bestFit="1" customWidth="1"/>
    <col min="9474" max="9474" width="29.7109375" customWidth="1"/>
    <col min="9475" max="9475" width="11.28515625" customWidth="1"/>
    <col min="9476" max="9476" width="15.140625" customWidth="1"/>
    <col min="9477" max="9477" width="14.140625" customWidth="1"/>
    <col min="9478" max="9478" width="12.42578125" customWidth="1"/>
    <col min="9479" max="9489" width="0" hidden="1" customWidth="1"/>
    <col min="9490" max="9490" width="11.85546875" customWidth="1"/>
    <col min="9491" max="9491" width="9.42578125" bestFit="1" customWidth="1"/>
    <col min="9730" max="9730" width="29.7109375" customWidth="1"/>
    <col min="9731" max="9731" width="11.28515625" customWidth="1"/>
    <col min="9732" max="9732" width="15.140625" customWidth="1"/>
    <col min="9733" max="9733" width="14.140625" customWidth="1"/>
    <col min="9734" max="9734" width="12.42578125" customWidth="1"/>
    <col min="9735" max="9745" width="0" hidden="1" customWidth="1"/>
    <col min="9746" max="9746" width="11.85546875" customWidth="1"/>
    <col min="9747" max="9747" width="9.42578125" bestFit="1" customWidth="1"/>
    <col min="9986" max="9986" width="29.7109375" customWidth="1"/>
    <col min="9987" max="9987" width="11.28515625" customWidth="1"/>
    <col min="9988" max="9988" width="15.140625" customWidth="1"/>
    <col min="9989" max="9989" width="14.140625" customWidth="1"/>
    <col min="9990" max="9990" width="12.42578125" customWidth="1"/>
    <col min="9991" max="10001" width="0" hidden="1" customWidth="1"/>
    <col min="10002" max="10002" width="11.85546875" customWidth="1"/>
    <col min="10003" max="10003" width="9.42578125" bestFit="1" customWidth="1"/>
    <col min="10242" max="10242" width="29.7109375" customWidth="1"/>
    <col min="10243" max="10243" width="11.28515625" customWidth="1"/>
    <col min="10244" max="10244" width="15.140625" customWidth="1"/>
    <col min="10245" max="10245" width="14.140625" customWidth="1"/>
    <col min="10246" max="10246" width="12.42578125" customWidth="1"/>
    <col min="10247" max="10257" width="0" hidden="1" customWidth="1"/>
    <col min="10258" max="10258" width="11.85546875" customWidth="1"/>
    <col min="10259" max="10259" width="9.42578125" bestFit="1" customWidth="1"/>
    <col min="10498" max="10498" width="29.7109375" customWidth="1"/>
    <col min="10499" max="10499" width="11.28515625" customWidth="1"/>
    <col min="10500" max="10500" width="15.140625" customWidth="1"/>
    <col min="10501" max="10501" width="14.140625" customWidth="1"/>
    <col min="10502" max="10502" width="12.42578125" customWidth="1"/>
    <col min="10503" max="10513" width="0" hidden="1" customWidth="1"/>
    <col min="10514" max="10514" width="11.85546875" customWidth="1"/>
    <col min="10515" max="10515" width="9.42578125" bestFit="1" customWidth="1"/>
    <col min="10754" max="10754" width="29.7109375" customWidth="1"/>
    <col min="10755" max="10755" width="11.28515625" customWidth="1"/>
    <col min="10756" max="10756" width="15.140625" customWidth="1"/>
    <col min="10757" max="10757" width="14.140625" customWidth="1"/>
    <col min="10758" max="10758" width="12.42578125" customWidth="1"/>
    <col min="10759" max="10769" width="0" hidden="1" customWidth="1"/>
    <col min="10770" max="10770" width="11.85546875" customWidth="1"/>
    <col min="10771" max="10771" width="9.42578125" bestFit="1" customWidth="1"/>
    <col min="11010" max="11010" width="29.7109375" customWidth="1"/>
    <col min="11011" max="11011" width="11.28515625" customWidth="1"/>
    <col min="11012" max="11012" width="15.140625" customWidth="1"/>
    <col min="11013" max="11013" width="14.140625" customWidth="1"/>
    <col min="11014" max="11014" width="12.42578125" customWidth="1"/>
    <col min="11015" max="11025" width="0" hidden="1" customWidth="1"/>
    <col min="11026" max="11026" width="11.85546875" customWidth="1"/>
    <col min="11027" max="11027" width="9.42578125" bestFit="1" customWidth="1"/>
    <col min="11266" max="11266" width="29.7109375" customWidth="1"/>
    <col min="11267" max="11267" width="11.28515625" customWidth="1"/>
    <col min="11268" max="11268" width="15.140625" customWidth="1"/>
    <col min="11269" max="11269" width="14.140625" customWidth="1"/>
    <col min="11270" max="11270" width="12.42578125" customWidth="1"/>
    <col min="11271" max="11281" width="0" hidden="1" customWidth="1"/>
    <col min="11282" max="11282" width="11.85546875" customWidth="1"/>
    <col min="11283" max="11283" width="9.42578125" bestFit="1" customWidth="1"/>
    <col min="11522" max="11522" width="29.7109375" customWidth="1"/>
    <col min="11523" max="11523" width="11.28515625" customWidth="1"/>
    <col min="11524" max="11524" width="15.140625" customWidth="1"/>
    <col min="11525" max="11525" width="14.140625" customWidth="1"/>
    <col min="11526" max="11526" width="12.42578125" customWidth="1"/>
    <col min="11527" max="11537" width="0" hidden="1" customWidth="1"/>
    <col min="11538" max="11538" width="11.85546875" customWidth="1"/>
    <col min="11539" max="11539" width="9.42578125" bestFit="1" customWidth="1"/>
    <col min="11778" max="11778" width="29.7109375" customWidth="1"/>
    <col min="11779" max="11779" width="11.28515625" customWidth="1"/>
    <col min="11780" max="11780" width="15.140625" customWidth="1"/>
    <col min="11781" max="11781" width="14.140625" customWidth="1"/>
    <col min="11782" max="11782" width="12.42578125" customWidth="1"/>
    <col min="11783" max="11793" width="0" hidden="1" customWidth="1"/>
    <col min="11794" max="11794" width="11.85546875" customWidth="1"/>
    <col min="11795" max="11795" width="9.42578125" bestFit="1" customWidth="1"/>
    <col min="12034" max="12034" width="29.7109375" customWidth="1"/>
    <col min="12035" max="12035" width="11.28515625" customWidth="1"/>
    <col min="12036" max="12036" width="15.140625" customWidth="1"/>
    <col min="12037" max="12037" width="14.140625" customWidth="1"/>
    <col min="12038" max="12038" width="12.42578125" customWidth="1"/>
    <col min="12039" max="12049" width="0" hidden="1" customWidth="1"/>
    <col min="12050" max="12050" width="11.85546875" customWidth="1"/>
    <col min="12051" max="12051" width="9.42578125" bestFit="1" customWidth="1"/>
    <col min="12290" max="12290" width="29.7109375" customWidth="1"/>
    <col min="12291" max="12291" width="11.28515625" customWidth="1"/>
    <col min="12292" max="12292" width="15.140625" customWidth="1"/>
    <col min="12293" max="12293" width="14.140625" customWidth="1"/>
    <col min="12294" max="12294" width="12.42578125" customWidth="1"/>
    <col min="12295" max="12305" width="0" hidden="1" customWidth="1"/>
    <col min="12306" max="12306" width="11.85546875" customWidth="1"/>
    <col min="12307" max="12307" width="9.42578125" bestFit="1" customWidth="1"/>
    <col min="12546" max="12546" width="29.7109375" customWidth="1"/>
    <col min="12547" max="12547" width="11.28515625" customWidth="1"/>
    <col min="12548" max="12548" width="15.140625" customWidth="1"/>
    <col min="12549" max="12549" width="14.140625" customWidth="1"/>
    <col min="12550" max="12550" width="12.42578125" customWidth="1"/>
    <col min="12551" max="12561" width="0" hidden="1" customWidth="1"/>
    <col min="12562" max="12562" width="11.85546875" customWidth="1"/>
    <col min="12563" max="12563" width="9.42578125" bestFit="1" customWidth="1"/>
    <col min="12802" max="12802" width="29.7109375" customWidth="1"/>
    <col min="12803" max="12803" width="11.28515625" customWidth="1"/>
    <col min="12804" max="12804" width="15.140625" customWidth="1"/>
    <col min="12805" max="12805" width="14.140625" customWidth="1"/>
    <col min="12806" max="12806" width="12.42578125" customWidth="1"/>
    <col min="12807" max="12817" width="0" hidden="1" customWidth="1"/>
    <col min="12818" max="12818" width="11.85546875" customWidth="1"/>
    <col min="12819" max="12819" width="9.42578125" bestFit="1" customWidth="1"/>
    <col min="13058" max="13058" width="29.7109375" customWidth="1"/>
    <col min="13059" max="13059" width="11.28515625" customWidth="1"/>
    <col min="13060" max="13060" width="15.140625" customWidth="1"/>
    <col min="13061" max="13061" width="14.140625" customWidth="1"/>
    <col min="13062" max="13062" width="12.42578125" customWidth="1"/>
    <col min="13063" max="13073" width="0" hidden="1" customWidth="1"/>
    <col min="13074" max="13074" width="11.85546875" customWidth="1"/>
    <col min="13075" max="13075" width="9.42578125" bestFit="1" customWidth="1"/>
    <col min="13314" max="13314" width="29.7109375" customWidth="1"/>
    <col min="13315" max="13315" width="11.28515625" customWidth="1"/>
    <col min="13316" max="13316" width="15.140625" customWidth="1"/>
    <col min="13317" max="13317" width="14.140625" customWidth="1"/>
    <col min="13318" max="13318" width="12.42578125" customWidth="1"/>
    <col min="13319" max="13329" width="0" hidden="1" customWidth="1"/>
    <col min="13330" max="13330" width="11.85546875" customWidth="1"/>
    <col min="13331" max="13331" width="9.42578125" bestFit="1" customWidth="1"/>
    <col min="13570" max="13570" width="29.7109375" customWidth="1"/>
    <col min="13571" max="13571" width="11.28515625" customWidth="1"/>
    <col min="13572" max="13572" width="15.140625" customWidth="1"/>
    <col min="13573" max="13573" width="14.140625" customWidth="1"/>
    <col min="13574" max="13574" width="12.42578125" customWidth="1"/>
    <col min="13575" max="13585" width="0" hidden="1" customWidth="1"/>
    <col min="13586" max="13586" width="11.85546875" customWidth="1"/>
    <col min="13587" max="13587" width="9.42578125" bestFit="1" customWidth="1"/>
    <col min="13826" max="13826" width="29.7109375" customWidth="1"/>
    <col min="13827" max="13827" width="11.28515625" customWidth="1"/>
    <col min="13828" max="13828" width="15.140625" customWidth="1"/>
    <col min="13829" max="13829" width="14.140625" customWidth="1"/>
    <col min="13830" max="13830" width="12.42578125" customWidth="1"/>
    <col min="13831" max="13841" width="0" hidden="1" customWidth="1"/>
    <col min="13842" max="13842" width="11.85546875" customWidth="1"/>
    <col min="13843" max="13843" width="9.42578125" bestFit="1" customWidth="1"/>
    <col min="14082" max="14082" width="29.7109375" customWidth="1"/>
    <col min="14083" max="14083" width="11.28515625" customWidth="1"/>
    <col min="14084" max="14084" width="15.140625" customWidth="1"/>
    <col min="14085" max="14085" width="14.140625" customWidth="1"/>
    <col min="14086" max="14086" width="12.42578125" customWidth="1"/>
    <col min="14087" max="14097" width="0" hidden="1" customWidth="1"/>
    <col min="14098" max="14098" width="11.85546875" customWidth="1"/>
    <col min="14099" max="14099" width="9.42578125" bestFit="1" customWidth="1"/>
    <col min="14338" max="14338" width="29.7109375" customWidth="1"/>
    <col min="14339" max="14339" width="11.28515625" customWidth="1"/>
    <col min="14340" max="14340" width="15.140625" customWidth="1"/>
    <col min="14341" max="14341" width="14.140625" customWidth="1"/>
    <col min="14342" max="14342" width="12.42578125" customWidth="1"/>
    <col min="14343" max="14353" width="0" hidden="1" customWidth="1"/>
    <col min="14354" max="14354" width="11.85546875" customWidth="1"/>
    <col min="14355" max="14355" width="9.42578125" bestFit="1" customWidth="1"/>
    <col min="14594" max="14594" width="29.7109375" customWidth="1"/>
    <col min="14595" max="14595" width="11.28515625" customWidth="1"/>
    <col min="14596" max="14596" width="15.140625" customWidth="1"/>
    <col min="14597" max="14597" width="14.140625" customWidth="1"/>
    <col min="14598" max="14598" width="12.42578125" customWidth="1"/>
    <col min="14599" max="14609" width="0" hidden="1" customWidth="1"/>
    <col min="14610" max="14610" width="11.85546875" customWidth="1"/>
    <col min="14611" max="14611" width="9.42578125" bestFit="1" customWidth="1"/>
    <col min="14850" max="14850" width="29.7109375" customWidth="1"/>
    <col min="14851" max="14851" width="11.28515625" customWidth="1"/>
    <col min="14852" max="14852" width="15.140625" customWidth="1"/>
    <col min="14853" max="14853" width="14.140625" customWidth="1"/>
    <col min="14854" max="14854" width="12.42578125" customWidth="1"/>
    <col min="14855" max="14865" width="0" hidden="1" customWidth="1"/>
    <col min="14866" max="14866" width="11.85546875" customWidth="1"/>
    <col min="14867" max="14867" width="9.42578125" bestFit="1" customWidth="1"/>
    <col min="15106" max="15106" width="29.7109375" customWidth="1"/>
    <col min="15107" max="15107" width="11.28515625" customWidth="1"/>
    <col min="15108" max="15108" width="15.140625" customWidth="1"/>
    <col min="15109" max="15109" width="14.140625" customWidth="1"/>
    <col min="15110" max="15110" width="12.42578125" customWidth="1"/>
    <col min="15111" max="15121" width="0" hidden="1" customWidth="1"/>
    <col min="15122" max="15122" width="11.85546875" customWidth="1"/>
    <col min="15123" max="15123" width="9.42578125" bestFit="1" customWidth="1"/>
    <col min="15362" max="15362" width="29.7109375" customWidth="1"/>
    <col min="15363" max="15363" width="11.28515625" customWidth="1"/>
    <col min="15364" max="15364" width="15.140625" customWidth="1"/>
    <col min="15365" max="15365" width="14.140625" customWidth="1"/>
    <col min="15366" max="15366" width="12.42578125" customWidth="1"/>
    <col min="15367" max="15377" width="0" hidden="1" customWidth="1"/>
    <col min="15378" max="15378" width="11.85546875" customWidth="1"/>
    <col min="15379" max="15379" width="9.42578125" bestFit="1" customWidth="1"/>
    <col min="15618" max="15618" width="29.7109375" customWidth="1"/>
    <col min="15619" max="15619" width="11.28515625" customWidth="1"/>
    <col min="15620" max="15620" width="15.140625" customWidth="1"/>
    <col min="15621" max="15621" width="14.140625" customWidth="1"/>
    <col min="15622" max="15622" width="12.42578125" customWidth="1"/>
    <col min="15623" max="15633" width="0" hidden="1" customWidth="1"/>
    <col min="15634" max="15634" width="11.85546875" customWidth="1"/>
    <col min="15635" max="15635" width="9.42578125" bestFit="1" customWidth="1"/>
    <col min="15874" max="15874" width="29.7109375" customWidth="1"/>
    <col min="15875" max="15875" width="11.28515625" customWidth="1"/>
    <col min="15876" max="15876" width="15.140625" customWidth="1"/>
    <col min="15877" max="15877" width="14.140625" customWidth="1"/>
    <col min="15878" max="15878" width="12.42578125" customWidth="1"/>
    <col min="15879" max="15889" width="0" hidden="1" customWidth="1"/>
    <col min="15890" max="15890" width="11.85546875" customWidth="1"/>
    <col min="15891" max="15891" width="9.42578125" bestFit="1" customWidth="1"/>
    <col min="16130" max="16130" width="29.7109375" customWidth="1"/>
    <col min="16131" max="16131" width="11.28515625" customWidth="1"/>
    <col min="16132" max="16132" width="15.140625" customWidth="1"/>
    <col min="16133" max="16133" width="14.140625" customWidth="1"/>
    <col min="16134" max="16134" width="12.42578125" customWidth="1"/>
    <col min="16135" max="16145" width="0" hidden="1" customWidth="1"/>
    <col min="16146" max="16146" width="11.85546875" customWidth="1"/>
    <col min="16147" max="16147" width="9.42578125" bestFit="1" customWidth="1"/>
  </cols>
  <sheetData>
    <row r="2" spans="1:18" ht="18" customHeight="1" x14ac:dyDescent="0.25">
      <c r="A2" s="56">
        <v>3</v>
      </c>
      <c r="B2" s="57" t="s">
        <v>84</v>
      </c>
      <c r="C2" s="57"/>
      <c r="D2" s="55" t="s">
        <v>60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ht="15" customHeight="1" x14ac:dyDescent="0.25">
      <c r="B3" s="57" t="s">
        <v>2</v>
      </c>
      <c r="C3" s="57"/>
      <c r="D3" s="55" t="s">
        <v>3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ht="13.5" customHeight="1" x14ac:dyDescent="0.25">
      <c r="B4" s="57" t="s">
        <v>62</v>
      </c>
      <c r="C4" s="57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32.25" customHeight="1" x14ac:dyDescent="0.25">
      <c r="B5" s="57" t="s">
        <v>63</v>
      </c>
      <c r="C5" s="57"/>
      <c r="D5" s="55" t="s">
        <v>58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7" spans="1:18" ht="24" customHeight="1" x14ac:dyDescent="0.25">
      <c r="A7" s="75" t="s">
        <v>4</v>
      </c>
      <c r="B7" s="75" t="s">
        <v>45</v>
      </c>
      <c r="C7" s="42" t="s">
        <v>6</v>
      </c>
      <c r="D7" s="42" t="s">
        <v>7</v>
      </c>
      <c r="E7" s="42" t="s">
        <v>8</v>
      </c>
      <c r="F7" s="42" t="s">
        <v>9</v>
      </c>
      <c r="G7" s="76" t="s">
        <v>10</v>
      </c>
      <c r="H7" s="77"/>
      <c r="I7" s="77"/>
      <c r="J7" s="77"/>
      <c r="K7" s="77"/>
      <c r="L7" s="78"/>
      <c r="M7" s="79" t="s">
        <v>11</v>
      </c>
      <c r="N7" s="80"/>
      <c r="O7" s="80"/>
      <c r="P7" s="80"/>
      <c r="Q7" s="81"/>
      <c r="R7" s="82" t="s">
        <v>12</v>
      </c>
    </row>
    <row r="8" spans="1:18" ht="50.25" customHeight="1" x14ac:dyDescent="0.25">
      <c r="A8" s="58"/>
      <c r="B8" s="58"/>
      <c r="C8" s="83"/>
      <c r="D8" s="83"/>
      <c r="E8" s="83"/>
      <c r="F8" s="83"/>
      <c r="G8" s="36" t="s">
        <v>13</v>
      </c>
      <c r="H8" s="36" t="s">
        <v>14</v>
      </c>
      <c r="I8" s="36" t="s">
        <v>15</v>
      </c>
      <c r="J8" s="36" t="s">
        <v>16</v>
      </c>
      <c r="K8" s="36" t="s">
        <v>17</v>
      </c>
      <c r="L8" s="36" t="s">
        <v>18</v>
      </c>
      <c r="M8" s="84"/>
      <c r="N8" s="85"/>
      <c r="O8" s="85"/>
      <c r="P8" s="85"/>
      <c r="Q8" s="86"/>
      <c r="R8" s="87"/>
    </row>
    <row r="9" spans="1:18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  <c r="P9" s="5">
        <v>16</v>
      </c>
      <c r="Q9" s="5">
        <v>17</v>
      </c>
      <c r="R9" s="5">
        <v>18</v>
      </c>
    </row>
    <row r="10" spans="1:18" ht="15.75" x14ac:dyDescent="0.25">
      <c r="A10" s="6"/>
      <c r="B10" s="36" t="s">
        <v>85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5.75" x14ac:dyDescent="0.25">
      <c r="A11" s="6"/>
      <c r="B11" s="36" t="s">
        <v>25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5.75" x14ac:dyDescent="0.25">
      <c r="A12" s="6">
        <v>185</v>
      </c>
      <c r="B12" s="59" t="s">
        <v>86</v>
      </c>
      <c r="C12" s="60">
        <v>150</v>
      </c>
      <c r="D12" s="60">
        <v>2.81</v>
      </c>
      <c r="E12" s="60">
        <v>1.41</v>
      </c>
      <c r="F12" s="60">
        <v>17.899999999999999</v>
      </c>
      <c r="G12" s="60">
        <v>91.4</v>
      </c>
      <c r="H12" s="60">
        <v>52.72</v>
      </c>
      <c r="I12" s="60">
        <v>12.82</v>
      </c>
      <c r="J12" s="60">
        <v>29.55</v>
      </c>
      <c r="K12" s="60">
        <v>75.150000000000006</v>
      </c>
      <c r="L12" s="60">
        <v>0.82</v>
      </c>
      <c r="M12" s="61"/>
      <c r="N12" s="61">
        <v>0.09</v>
      </c>
      <c r="O12" s="61">
        <v>2.1999999999999999E-2</v>
      </c>
      <c r="P12" s="61">
        <v>0.217</v>
      </c>
      <c r="Q12" s="61"/>
      <c r="R12" s="60">
        <v>96</v>
      </c>
    </row>
    <row r="13" spans="1:18" ht="15.75" x14ac:dyDescent="0.25">
      <c r="A13" s="6">
        <v>397</v>
      </c>
      <c r="B13" s="62" t="s">
        <v>41</v>
      </c>
      <c r="C13" s="60">
        <v>150</v>
      </c>
      <c r="D13" s="60">
        <v>3.67</v>
      </c>
      <c r="E13" s="60">
        <v>3.15</v>
      </c>
      <c r="F13" s="60">
        <v>2.72</v>
      </c>
      <c r="G13" s="60">
        <v>12.96</v>
      </c>
      <c r="H13" s="60">
        <v>114.7</v>
      </c>
      <c r="I13" s="60">
        <v>137</v>
      </c>
      <c r="J13" s="60">
        <v>16.7</v>
      </c>
      <c r="K13" s="60">
        <v>95.9</v>
      </c>
      <c r="L13" s="60">
        <v>0.41</v>
      </c>
      <c r="M13" s="60">
        <v>18</v>
      </c>
      <c r="N13" s="61">
        <v>0.04</v>
      </c>
      <c r="O13" s="61">
        <v>0.14000000000000001</v>
      </c>
      <c r="P13" s="61">
        <v>0.13</v>
      </c>
      <c r="Q13" s="61">
        <v>1.2</v>
      </c>
      <c r="R13" s="60">
        <v>112.56</v>
      </c>
    </row>
    <row r="14" spans="1:18" ht="15.75" x14ac:dyDescent="0.25">
      <c r="A14" s="6">
        <v>1</v>
      </c>
      <c r="B14" s="59" t="s">
        <v>55</v>
      </c>
      <c r="C14" s="60">
        <v>26</v>
      </c>
      <c r="D14" s="60">
        <v>1.65</v>
      </c>
      <c r="E14" s="60">
        <v>5.17</v>
      </c>
      <c r="F14" s="60">
        <v>10</v>
      </c>
      <c r="G14" s="60">
        <v>79.599999999999994</v>
      </c>
      <c r="H14" s="60">
        <v>29.38</v>
      </c>
      <c r="I14" s="60">
        <v>6.36</v>
      </c>
      <c r="J14" s="60">
        <v>6.78</v>
      </c>
      <c r="K14" s="60">
        <v>19.93</v>
      </c>
      <c r="L14" s="60">
        <v>0.42</v>
      </c>
      <c r="M14" s="61">
        <v>27.39</v>
      </c>
      <c r="N14" s="61">
        <v>3.4000000000000002E-2</v>
      </c>
      <c r="O14" s="61">
        <v>2.1000000000000001E-2</v>
      </c>
      <c r="P14" s="61">
        <v>0.33</v>
      </c>
      <c r="Q14" s="61"/>
      <c r="R14" s="60">
        <v>93.15</v>
      </c>
    </row>
    <row r="15" spans="1:18" ht="14.25" customHeight="1" x14ac:dyDescent="0.25">
      <c r="A15" s="6"/>
      <c r="B15" s="59" t="s">
        <v>26</v>
      </c>
      <c r="C15" s="60">
        <v>20</v>
      </c>
      <c r="D15" s="60"/>
      <c r="E15" s="60"/>
      <c r="F15" s="60"/>
      <c r="G15" s="60"/>
      <c r="H15" s="60"/>
      <c r="I15" s="60"/>
      <c r="J15" s="60"/>
      <c r="K15" s="60"/>
      <c r="L15" s="60"/>
      <c r="M15" s="61"/>
      <c r="N15" s="61"/>
      <c r="O15" s="61"/>
      <c r="P15" s="61"/>
      <c r="Q15" s="61"/>
      <c r="R15" s="60"/>
    </row>
    <row r="16" spans="1:18" ht="14.25" customHeight="1" x14ac:dyDescent="0.25">
      <c r="A16" s="6"/>
      <c r="B16" s="59" t="s">
        <v>27</v>
      </c>
      <c r="C16" s="60">
        <v>6</v>
      </c>
      <c r="D16" s="60"/>
      <c r="E16" s="60"/>
      <c r="F16" s="60"/>
      <c r="G16" s="60"/>
      <c r="H16" s="60"/>
      <c r="I16" s="60"/>
      <c r="J16" s="60"/>
      <c r="K16" s="60"/>
      <c r="L16" s="60"/>
      <c r="M16" s="61"/>
      <c r="N16" s="61"/>
      <c r="O16" s="61"/>
      <c r="P16" s="61"/>
      <c r="Q16" s="61"/>
      <c r="R16" s="60"/>
    </row>
    <row r="17" spans="1:18" ht="15.75" x14ac:dyDescent="0.25">
      <c r="A17" s="6">
        <v>7</v>
      </c>
      <c r="B17" s="16" t="s">
        <v>28</v>
      </c>
      <c r="C17" s="60">
        <v>7</v>
      </c>
      <c r="D17" s="60">
        <v>1.84</v>
      </c>
      <c r="E17" s="60">
        <v>1.86</v>
      </c>
      <c r="F17" s="60"/>
      <c r="G17" s="60">
        <v>77</v>
      </c>
      <c r="H17" s="60">
        <v>7</v>
      </c>
      <c r="I17" s="60">
        <v>70</v>
      </c>
      <c r="J17" s="60">
        <v>3.85</v>
      </c>
      <c r="K17" s="60">
        <v>42</v>
      </c>
      <c r="L17" s="60">
        <v>0.49</v>
      </c>
      <c r="M17" s="61">
        <v>14.7</v>
      </c>
      <c r="N17" s="61">
        <v>0</v>
      </c>
      <c r="O17" s="61">
        <v>2.8000000000000001E-2</v>
      </c>
      <c r="P17" s="61">
        <v>1.4E-2</v>
      </c>
      <c r="Q17" s="61">
        <v>4.9000000000000002E-2</v>
      </c>
      <c r="R17" s="60">
        <v>23.8</v>
      </c>
    </row>
    <row r="18" spans="1:18" ht="15.75" x14ac:dyDescent="0.25">
      <c r="A18" s="6"/>
      <c r="B18" s="65" t="s">
        <v>30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61"/>
      <c r="O18" s="61"/>
      <c r="P18" s="61"/>
      <c r="Q18" s="61"/>
      <c r="R18" s="60"/>
    </row>
    <row r="19" spans="1:18" ht="15.75" x14ac:dyDescent="0.25">
      <c r="A19" s="6"/>
      <c r="B19" s="6" t="s">
        <v>47</v>
      </c>
      <c r="C19" s="60">
        <v>100</v>
      </c>
      <c r="D19" s="60">
        <v>0.5</v>
      </c>
      <c r="E19" s="60">
        <v>0.1</v>
      </c>
      <c r="F19" s="60">
        <v>10.1</v>
      </c>
      <c r="G19" s="60">
        <v>46</v>
      </c>
      <c r="H19" s="60"/>
      <c r="I19" s="60"/>
      <c r="J19" s="60"/>
      <c r="K19" s="60"/>
      <c r="L19" s="60"/>
      <c r="M19" s="61"/>
      <c r="N19" s="61"/>
      <c r="O19" s="61"/>
      <c r="P19" s="61"/>
      <c r="Q19" s="61"/>
      <c r="R19" s="60">
        <v>46</v>
      </c>
    </row>
    <row r="20" spans="1:18" ht="15.75" x14ac:dyDescent="0.25">
      <c r="A20" s="6"/>
      <c r="B20" s="6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1"/>
      <c r="N20" s="61"/>
      <c r="O20" s="61"/>
      <c r="P20" s="61"/>
      <c r="Q20" s="61"/>
      <c r="R20" s="60"/>
    </row>
    <row r="21" spans="1:18" ht="15.75" x14ac:dyDescent="0.25">
      <c r="A21" s="6"/>
      <c r="B21" s="66" t="s">
        <v>31</v>
      </c>
      <c r="C21" s="60">
        <f>SUM(C12:C14)+C17+C19</f>
        <v>433</v>
      </c>
      <c r="D21" s="60">
        <f t="shared" ref="D21:R21" si="0">SUM(D12:D20)</f>
        <v>10.47</v>
      </c>
      <c r="E21" s="60">
        <f t="shared" si="0"/>
        <v>11.69</v>
      </c>
      <c r="F21" s="60">
        <f t="shared" si="0"/>
        <v>40.72</v>
      </c>
      <c r="G21" s="60">
        <f t="shared" si="0"/>
        <v>306.96000000000004</v>
      </c>
      <c r="H21" s="60">
        <f t="shared" si="0"/>
        <v>203.8</v>
      </c>
      <c r="I21" s="60">
        <f t="shared" si="0"/>
        <v>226.18</v>
      </c>
      <c r="J21" s="60">
        <f t="shared" si="0"/>
        <v>56.88</v>
      </c>
      <c r="K21" s="60">
        <f t="shared" si="0"/>
        <v>232.98000000000002</v>
      </c>
      <c r="L21" s="60">
        <f t="shared" si="0"/>
        <v>2.1399999999999997</v>
      </c>
      <c r="M21" s="61">
        <f t="shared" si="0"/>
        <v>60.09</v>
      </c>
      <c r="N21" s="61">
        <f t="shared" si="0"/>
        <v>0.16400000000000001</v>
      </c>
      <c r="O21" s="61">
        <f t="shared" si="0"/>
        <v>0.21099999999999999</v>
      </c>
      <c r="P21" s="61">
        <f t="shared" si="0"/>
        <v>0.69100000000000006</v>
      </c>
      <c r="Q21" s="61">
        <f t="shared" si="0"/>
        <v>1.2489999999999999</v>
      </c>
      <c r="R21" s="60">
        <f t="shared" si="0"/>
        <v>371.51000000000005</v>
      </c>
    </row>
    <row r="22" spans="1:18" ht="15.75" x14ac:dyDescent="0.25">
      <c r="A22" s="6"/>
      <c r="B22" s="6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1"/>
      <c r="O22" s="61"/>
      <c r="P22" s="61"/>
      <c r="Q22" s="61"/>
      <c r="R22" s="60"/>
    </row>
    <row r="23" spans="1:18" ht="15.75" x14ac:dyDescent="0.25">
      <c r="A23" s="6"/>
      <c r="B23" s="36" t="s">
        <v>32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  <c r="N23" s="61"/>
      <c r="O23" s="61"/>
      <c r="P23" s="61"/>
      <c r="Q23" s="61"/>
      <c r="R23" s="60"/>
    </row>
    <row r="24" spans="1:18" ht="15.75" x14ac:dyDescent="0.25">
      <c r="A24" s="6"/>
      <c r="B24" s="59"/>
      <c r="C24" s="67"/>
      <c r="D24" s="67"/>
      <c r="E24" s="67"/>
      <c r="F24" s="67"/>
      <c r="G24" s="67">
        <v>1.67</v>
      </c>
      <c r="H24" s="67">
        <v>75.2</v>
      </c>
      <c r="I24" s="67">
        <v>6.64</v>
      </c>
      <c r="J24" s="67">
        <v>5.78</v>
      </c>
      <c r="K24" s="67">
        <v>12.35</v>
      </c>
      <c r="L24" s="67">
        <v>0.26</v>
      </c>
      <c r="M24" s="68"/>
      <c r="N24" s="68">
        <v>1.6E-2</v>
      </c>
      <c r="O24" s="68">
        <v>1.2E-2</v>
      </c>
      <c r="P24" s="68">
        <v>0.11</v>
      </c>
      <c r="Q24" s="68">
        <v>2.39</v>
      </c>
      <c r="R24" s="67"/>
    </row>
    <row r="25" spans="1:18" ht="15.75" x14ac:dyDescent="0.25">
      <c r="A25" s="6">
        <v>41</v>
      </c>
      <c r="B25" s="59" t="s">
        <v>87</v>
      </c>
      <c r="C25" s="67">
        <v>25</v>
      </c>
      <c r="D25" s="67">
        <v>0.19</v>
      </c>
      <c r="E25" s="67">
        <v>1.77</v>
      </c>
      <c r="F25" s="67">
        <v>2.2400000000000002</v>
      </c>
      <c r="G25" s="67">
        <v>0.56000000000000005</v>
      </c>
      <c r="H25" s="67">
        <v>24.9</v>
      </c>
      <c r="I25" s="67">
        <v>4.41</v>
      </c>
      <c r="J25" s="67">
        <v>1.99</v>
      </c>
      <c r="K25" s="67">
        <v>8.43</v>
      </c>
      <c r="L25" s="67">
        <v>0.39</v>
      </c>
      <c r="M25" s="68">
        <v>0.11</v>
      </c>
      <c r="N25" s="67">
        <v>0.42</v>
      </c>
      <c r="O25" s="68">
        <v>7.0000000000000001E-3</v>
      </c>
      <c r="P25" s="68">
        <v>2E-3</v>
      </c>
      <c r="Q25" s="68">
        <v>1.425</v>
      </c>
      <c r="R25" s="67">
        <v>13.81</v>
      </c>
    </row>
    <row r="26" spans="1:18" ht="15.75" x14ac:dyDescent="0.25">
      <c r="A26" s="6">
        <v>82</v>
      </c>
      <c r="B26" s="59" t="s">
        <v>88</v>
      </c>
      <c r="C26" s="88">
        <v>150</v>
      </c>
      <c r="D26" s="88">
        <v>2.67</v>
      </c>
      <c r="E26" s="88">
        <v>2.8</v>
      </c>
      <c r="F26" s="88">
        <v>17.079999999999998</v>
      </c>
      <c r="G26" s="88">
        <v>103.1</v>
      </c>
      <c r="H26" s="88">
        <v>479.7</v>
      </c>
      <c r="I26" s="88">
        <v>24.5</v>
      </c>
      <c r="J26" s="88">
        <v>26.9</v>
      </c>
      <c r="K26" s="88">
        <v>66.44</v>
      </c>
      <c r="L26" s="88">
        <v>1.07</v>
      </c>
      <c r="M26" s="89"/>
      <c r="N26" s="89">
        <v>0.09</v>
      </c>
      <c r="O26" s="89">
        <v>4.9000000000000002E-2</v>
      </c>
      <c r="P26" s="89">
        <v>1.1299999999999999</v>
      </c>
      <c r="Q26" s="89">
        <v>8.2100000000000009</v>
      </c>
      <c r="R26" s="88">
        <v>104.4</v>
      </c>
    </row>
    <row r="27" spans="1:18" ht="15.75" x14ac:dyDescent="0.25">
      <c r="A27" s="6">
        <v>282</v>
      </c>
      <c r="B27" s="59" t="s">
        <v>89</v>
      </c>
      <c r="C27" s="67">
        <v>65</v>
      </c>
      <c r="D27" s="67">
        <v>44.5</v>
      </c>
      <c r="E27" s="67">
        <v>8.6999999999999993</v>
      </c>
      <c r="F27" s="67">
        <v>7.82</v>
      </c>
      <c r="G27" s="67">
        <v>264.5</v>
      </c>
      <c r="H27" s="67">
        <v>181.8</v>
      </c>
      <c r="I27" s="67">
        <v>59.8</v>
      </c>
      <c r="J27" s="67">
        <v>18.45</v>
      </c>
      <c r="K27" s="67">
        <v>107.5</v>
      </c>
      <c r="L27" s="67">
        <v>38.18</v>
      </c>
      <c r="M27" s="68">
        <v>38.18</v>
      </c>
      <c r="N27" s="68">
        <v>5.3999999999999999E-2</v>
      </c>
      <c r="O27" s="68">
        <v>0.1</v>
      </c>
      <c r="P27" s="68">
        <v>1.7270000000000001</v>
      </c>
      <c r="Q27" s="68">
        <v>0.2</v>
      </c>
      <c r="R27" s="67">
        <v>153.63</v>
      </c>
    </row>
    <row r="28" spans="1:18" ht="15.75" x14ac:dyDescent="0.25">
      <c r="A28" s="6">
        <v>132</v>
      </c>
      <c r="B28" s="59" t="s">
        <v>90</v>
      </c>
      <c r="C28" s="60">
        <v>150</v>
      </c>
      <c r="D28" s="60">
        <v>2.84</v>
      </c>
      <c r="E28" s="60">
        <v>5.33</v>
      </c>
      <c r="F28" s="60">
        <v>5.12</v>
      </c>
      <c r="G28" s="60">
        <v>126</v>
      </c>
      <c r="H28" s="60">
        <v>443.7</v>
      </c>
      <c r="I28" s="60">
        <v>80.349999999999994</v>
      </c>
      <c r="J28" s="60">
        <v>28.36</v>
      </c>
      <c r="K28" s="60">
        <v>59.07</v>
      </c>
      <c r="L28" s="60">
        <v>1.08</v>
      </c>
      <c r="M28" s="61"/>
      <c r="N28" s="61">
        <v>4.2999999999999997E-2</v>
      </c>
      <c r="O28" s="61">
        <v>2.1000000000000001E-2</v>
      </c>
      <c r="P28" s="61">
        <v>0.97299999999999998</v>
      </c>
      <c r="Q28" s="61">
        <v>23.57</v>
      </c>
      <c r="R28" s="60">
        <v>113.7</v>
      </c>
    </row>
    <row r="29" spans="1:18" ht="15.75" x14ac:dyDescent="0.25">
      <c r="A29" s="6">
        <v>376</v>
      </c>
      <c r="B29" s="62" t="s">
        <v>36</v>
      </c>
      <c r="C29" s="60">
        <v>150</v>
      </c>
      <c r="D29" s="60">
        <v>0.33</v>
      </c>
      <c r="E29" s="60"/>
      <c r="F29" s="60">
        <v>20.7</v>
      </c>
      <c r="G29" s="60">
        <v>1.87</v>
      </c>
      <c r="H29" s="60">
        <v>42.3</v>
      </c>
      <c r="I29" s="60">
        <v>23.85</v>
      </c>
      <c r="J29" s="60">
        <v>4.5</v>
      </c>
      <c r="K29" s="60">
        <v>11.55</v>
      </c>
      <c r="L29" s="60">
        <v>0.94</v>
      </c>
      <c r="M29" s="61"/>
      <c r="N29" s="61">
        <v>1E-3</v>
      </c>
      <c r="O29" s="61">
        <v>4.0000000000000001E-3</v>
      </c>
      <c r="P29" s="61">
        <v>0.105</v>
      </c>
      <c r="Q29" s="61">
        <v>0.3</v>
      </c>
      <c r="R29" s="60">
        <v>85.6</v>
      </c>
    </row>
    <row r="30" spans="1:18" ht="15.75" x14ac:dyDescent="0.25">
      <c r="A30" s="6">
        <v>1</v>
      </c>
      <c r="B30" s="62" t="s">
        <v>37</v>
      </c>
      <c r="C30" s="60">
        <v>35</v>
      </c>
      <c r="D30" s="60">
        <v>2.2999999999999998</v>
      </c>
      <c r="E30" s="60"/>
      <c r="F30" s="60">
        <v>11.7</v>
      </c>
      <c r="G30" s="60">
        <v>214.7</v>
      </c>
      <c r="H30" s="60">
        <v>85.36</v>
      </c>
      <c r="I30" s="60">
        <v>12.35</v>
      </c>
      <c r="J30" s="60">
        <v>16.5</v>
      </c>
      <c r="K30" s="60">
        <v>55.6</v>
      </c>
      <c r="L30" s="60">
        <v>1.37</v>
      </c>
      <c r="M30" s="61"/>
      <c r="N30" s="61">
        <v>0.06</v>
      </c>
      <c r="O30" s="61">
        <v>2.5999999999999999E-2</v>
      </c>
      <c r="P30" s="61">
        <v>0.24</v>
      </c>
      <c r="Q30" s="61"/>
      <c r="R30" s="60">
        <v>61.2</v>
      </c>
    </row>
    <row r="31" spans="1:18" ht="15.75" x14ac:dyDescent="0.25">
      <c r="A31" s="6"/>
      <c r="B31" s="6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  <c r="N31" s="61"/>
      <c r="O31" s="61"/>
      <c r="P31" s="61"/>
      <c r="Q31" s="61"/>
      <c r="R31" s="70">
        <v>200</v>
      </c>
    </row>
    <row r="32" spans="1:18" ht="15.75" x14ac:dyDescent="0.25">
      <c r="A32" s="6"/>
      <c r="B32" s="66" t="s">
        <v>38</v>
      </c>
      <c r="C32" s="60">
        <f t="shared" ref="C32:R32" si="1">SUM(C25:C31)</f>
        <v>575</v>
      </c>
      <c r="D32" s="60">
        <f t="shared" si="1"/>
        <v>52.83</v>
      </c>
      <c r="E32" s="60">
        <f t="shared" si="1"/>
        <v>18.600000000000001</v>
      </c>
      <c r="F32" s="60">
        <f t="shared" si="1"/>
        <v>64.66</v>
      </c>
      <c r="G32" s="60">
        <f t="shared" si="1"/>
        <v>710.73</v>
      </c>
      <c r="H32" s="60">
        <f t="shared" si="1"/>
        <v>1257.7599999999998</v>
      </c>
      <c r="I32" s="60">
        <f t="shared" si="1"/>
        <v>205.26</v>
      </c>
      <c r="J32" s="60">
        <f t="shared" si="1"/>
        <v>96.699999999999989</v>
      </c>
      <c r="K32" s="60">
        <f t="shared" si="1"/>
        <v>308.59000000000003</v>
      </c>
      <c r="L32" s="60">
        <f t="shared" si="1"/>
        <v>43.029999999999994</v>
      </c>
      <c r="M32" s="60">
        <f t="shared" si="1"/>
        <v>38.29</v>
      </c>
      <c r="N32" s="60">
        <f t="shared" si="1"/>
        <v>0.66800000000000015</v>
      </c>
      <c r="O32" s="60">
        <f t="shared" si="1"/>
        <v>0.20699999999999999</v>
      </c>
      <c r="P32" s="60">
        <f t="shared" si="1"/>
        <v>4.1769999999999996</v>
      </c>
      <c r="Q32" s="60">
        <f t="shared" si="1"/>
        <v>33.704999999999998</v>
      </c>
      <c r="R32" s="60">
        <f t="shared" si="1"/>
        <v>732.34</v>
      </c>
    </row>
    <row r="33" spans="1:18" ht="15.75" x14ac:dyDescent="0.25">
      <c r="A33" s="6"/>
      <c r="B33" s="6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1"/>
      <c r="N33" s="61"/>
      <c r="O33" s="61"/>
      <c r="P33" s="61"/>
      <c r="Q33" s="61"/>
      <c r="R33" s="60"/>
    </row>
    <row r="34" spans="1:18" ht="15.75" x14ac:dyDescent="0.25">
      <c r="A34" s="6"/>
      <c r="B34" s="65" t="s">
        <v>39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  <c r="N34" s="61"/>
      <c r="O34" s="61"/>
      <c r="P34" s="61"/>
      <c r="Q34" s="61"/>
      <c r="R34" s="60"/>
    </row>
    <row r="35" spans="1:18" s="1" customFormat="1" ht="15" customHeight="1" x14ac:dyDescent="0.2">
      <c r="A35" s="6">
        <v>236</v>
      </c>
      <c r="B35" s="59" t="s">
        <v>91</v>
      </c>
      <c r="C35" s="60">
        <v>75</v>
      </c>
      <c r="D35" s="60">
        <v>24</v>
      </c>
      <c r="E35" s="60">
        <v>28.33</v>
      </c>
      <c r="F35" s="60">
        <v>53.82</v>
      </c>
      <c r="G35" s="60">
        <v>90.7</v>
      </c>
      <c r="H35" s="60">
        <v>174</v>
      </c>
      <c r="I35" s="60">
        <v>208.2</v>
      </c>
      <c r="J35" s="60">
        <v>31.46</v>
      </c>
      <c r="K35" s="60">
        <v>155.5</v>
      </c>
      <c r="L35" s="60">
        <v>0.99</v>
      </c>
      <c r="M35" s="61">
        <v>106.02</v>
      </c>
      <c r="N35" s="61">
        <v>7.1999999999999995E-2</v>
      </c>
      <c r="O35" s="61">
        <v>0.36</v>
      </c>
      <c r="P35" s="61">
        <v>0.72</v>
      </c>
      <c r="Q35" s="61">
        <v>0.32400000000000001</v>
      </c>
      <c r="R35" s="60">
        <v>351.48</v>
      </c>
    </row>
    <row r="36" spans="1:18" ht="15.75" x14ac:dyDescent="0.25">
      <c r="A36" s="6">
        <v>300</v>
      </c>
      <c r="B36" s="59" t="s">
        <v>92</v>
      </c>
      <c r="C36" s="88">
        <v>25</v>
      </c>
      <c r="D36" s="60">
        <v>0.03</v>
      </c>
      <c r="E36" s="60">
        <v>2.5000000000000001E-3</v>
      </c>
      <c r="F36" s="60">
        <v>3.17</v>
      </c>
      <c r="G36" s="60">
        <v>1.4</v>
      </c>
      <c r="H36" s="60">
        <v>7.14</v>
      </c>
      <c r="I36" s="60">
        <v>1.6</v>
      </c>
      <c r="J36" s="60">
        <v>0.36</v>
      </c>
      <c r="K36" s="60">
        <v>1.75</v>
      </c>
      <c r="L36" s="60">
        <v>0.04</v>
      </c>
      <c r="M36" s="60"/>
      <c r="N36" s="61">
        <v>0</v>
      </c>
      <c r="O36" s="61">
        <v>1E-3</v>
      </c>
      <c r="P36" s="61">
        <v>0.01</v>
      </c>
      <c r="Q36" s="61">
        <v>0.12</v>
      </c>
      <c r="R36" s="60">
        <v>13.14</v>
      </c>
    </row>
    <row r="37" spans="1:18" ht="15.75" x14ac:dyDescent="0.25">
      <c r="A37" s="6">
        <v>393</v>
      </c>
      <c r="B37" s="62" t="s">
        <v>29</v>
      </c>
      <c r="C37" s="60">
        <v>150</v>
      </c>
      <c r="D37" s="60">
        <v>7.0000000000000007E-2</v>
      </c>
      <c r="E37" s="60">
        <v>1.2999999999999999E-2</v>
      </c>
      <c r="F37" s="60">
        <v>7.1</v>
      </c>
      <c r="G37" s="60">
        <v>0.04</v>
      </c>
      <c r="H37" s="60">
        <v>0.6</v>
      </c>
      <c r="I37" s="60">
        <v>10.9</v>
      </c>
      <c r="J37" s="60">
        <v>9.4</v>
      </c>
      <c r="K37" s="60">
        <v>1.3</v>
      </c>
      <c r="L37" s="60">
        <v>2.4</v>
      </c>
      <c r="M37" s="61"/>
      <c r="N37" s="61"/>
      <c r="O37" s="61">
        <v>0</v>
      </c>
      <c r="P37" s="61">
        <v>2.5999999999999999E-2</v>
      </c>
      <c r="Q37" s="71">
        <v>1.42</v>
      </c>
      <c r="R37" s="60">
        <v>29</v>
      </c>
    </row>
    <row r="38" spans="1:18" ht="15.75" x14ac:dyDescent="0.25">
      <c r="A38" s="6"/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1"/>
      <c r="N38" s="61"/>
      <c r="O38" s="61"/>
      <c r="P38" s="61"/>
      <c r="Q38" s="61"/>
      <c r="R38" s="60"/>
    </row>
    <row r="39" spans="1:18" ht="15.75" x14ac:dyDescent="0.25">
      <c r="A39" s="6"/>
      <c r="B39" s="66" t="s">
        <v>43</v>
      </c>
      <c r="C39" s="60">
        <f>SUM(C35:C38)</f>
        <v>250</v>
      </c>
      <c r="D39" s="60">
        <f t="shared" ref="D39:R39" si="2">SUM(D35:D38)</f>
        <v>24.1</v>
      </c>
      <c r="E39" s="60">
        <f t="shared" si="2"/>
        <v>28.345500000000001</v>
      </c>
      <c r="F39" s="60">
        <f t="shared" si="2"/>
        <v>64.09</v>
      </c>
      <c r="G39" s="60">
        <f t="shared" si="2"/>
        <v>92.140000000000015</v>
      </c>
      <c r="H39" s="60">
        <f t="shared" si="2"/>
        <v>181.73999999999998</v>
      </c>
      <c r="I39" s="60">
        <f t="shared" si="2"/>
        <v>220.7</v>
      </c>
      <c r="J39" s="60">
        <f t="shared" si="2"/>
        <v>41.22</v>
      </c>
      <c r="K39" s="60">
        <f t="shared" si="2"/>
        <v>158.55000000000001</v>
      </c>
      <c r="L39" s="60">
        <f t="shared" si="2"/>
        <v>3.4299999999999997</v>
      </c>
      <c r="M39" s="60">
        <f t="shared" si="2"/>
        <v>106.02</v>
      </c>
      <c r="N39" s="60">
        <f t="shared" si="2"/>
        <v>7.1999999999999995E-2</v>
      </c>
      <c r="O39" s="60">
        <f t="shared" si="2"/>
        <v>0.36099999999999999</v>
      </c>
      <c r="P39" s="60">
        <f t="shared" si="2"/>
        <v>0.75600000000000001</v>
      </c>
      <c r="Q39" s="60">
        <f t="shared" si="2"/>
        <v>1.8639999999999999</v>
      </c>
      <c r="R39" s="60">
        <f t="shared" si="2"/>
        <v>393.62</v>
      </c>
    </row>
    <row r="40" spans="1:18" ht="15.75" x14ac:dyDescent="0.25">
      <c r="A40" s="6"/>
      <c r="B40" s="6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1"/>
      <c r="N40" s="61"/>
      <c r="O40" s="61"/>
      <c r="P40" s="61"/>
      <c r="Q40" s="61"/>
      <c r="R40" s="60"/>
    </row>
    <row r="41" spans="1:18" ht="27.75" customHeight="1" x14ac:dyDescent="0.25">
      <c r="A41" s="6"/>
      <c r="B41" s="6" t="s">
        <v>44</v>
      </c>
      <c r="C41" s="71">
        <f t="shared" ref="C41:R41" si="3">SUM(C21,C32,C39)</f>
        <v>1258</v>
      </c>
      <c r="D41" s="71">
        <f t="shared" si="3"/>
        <v>87.4</v>
      </c>
      <c r="E41" s="71">
        <f t="shared" si="3"/>
        <v>58.6355</v>
      </c>
      <c r="F41" s="71">
        <f t="shared" si="3"/>
        <v>169.47</v>
      </c>
      <c r="G41" s="71">
        <f t="shared" si="3"/>
        <v>1109.8300000000002</v>
      </c>
      <c r="H41" s="71">
        <f t="shared" si="3"/>
        <v>1643.2999999999997</v>
      </c>
      <c r="I41" s="71">
        <f t="shared" si="3"/>
        <v>652.14</v>
      </c>
      <c r="J41" s="71">
        <f t="shared" si="3"/>
        <v>194.79999999999998</v>
      </c>
      <c r="K41" s="71">
        <f t="shared" si="3"/>
        <v>700.12000000000012</v>
      </c>
      <c r="L41" s="71">
        <f t="shared" si="3"/>
        <v>48.599999999999994</v>
      </c>
      <c r="M41" s="71">
        <f t="shared" si="3"/>
        <v>204.39999999999998</v>
      </c>
      <c r="N41" s="71">
        <f t="shared" si="3"/>
        <v>0.90400000000000014</v>
      </c>
      <c r="O41" s="71">
        <f t="shared" si="3"/>
        <v>0.77899999999999991</v>
      </c>
      <c r="P41" s="71">
        <f t="shared" si="3"/>
        <v>5.6239999999999997</v>
      </c>
      <c r="Q41" s="71">
        <f t="shared" si="3"/>
        <v>36.817999999999998</v>
      </c>
      <c r="R41" s="71">
        <f t="shared" si="3"/>
        <v>1497.4700000000003</v>
      </c>
    </row>
    <row r="42" spans="1:18" ht="18" customHeight="1" x14ac:dyDescent="0.25">
      <c r="A42" s="56">
        <v>3</v>
      </c>
      <c r="B42" s="57" t="s">
        <v>84</v>
      </c>
      <c r="C42" s="57"/>
      <c r="D42" s="90" t="s">
        <v>60</v>
      </c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</row>
    <row r="43" spans="1:18" ht="15" customHeight="1" x14ac:dyDescent="0.25">
      <c r="B43" s="57" t="s">
        <v>2</v>
      </c>
      <c r="C43" s="57"/>
      <c r="D43" s="55" t="s">
        <v>3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</row>
    <row r="44" spans="1:18" ht="13.5" customHeight="1" x14ac:dyDescent="0.25">
      <c r="B44" s="57" t="s">
        <v>77</v>
      </c>
      <c r="C44" s="5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1:18" ht="36.75" customHeight="1" x14ac:dyDescent="0.25">
      <c r="B45" s="57" t="s">
        <v>78</v>
      </c>
      <c r="C45" s="57"/>
      <c r="D45" s="55" t="s">
        <v>58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</row>
    <row r="47" spans="1:18" ht="24" customHeight="1" x14ac:dyDescent="0.25">
      <c r="A47" s="37" t="s">
        <v>4</v>
      </c>
      <c r="B47" s="37" t="s">
        <v>45</v>
      </c>
      <c r="C47" s="38" t="s">
        <v>6</v>
      </c>
      <c r="D47" s="38" t="s">
        <v>7</v>
      </c>
      <c r="E47" s="38" t="s">
        <v>8</v>
      </c>
      <c r="F47" s="42" t="s">
        <v>9</v>
      </c>
      <c r="G47" s="37" t="s">
        <v>10</v>
      </c>
      <c r="H47" s="37"/>
      <c r="I47" s="37"/>
      <c r="J47" s="37"/>
      <c r="K47" s="37"/>
      <c r="L47" s="37"/>
      <c r="M47" s="79" t="s">
        <v>11</v>
      </c>
      <c r="N47" s="80"/>
      <c r="O47" s="80"/>
      <c r="P47" s="80"/>
      <c r="Q47" s="81"/>
      <c r="R47" s="44" t="s">
        <v>12</v>
      </c>
    </row>
    <row r="48" spans="1:18" ht="50.25" customHeight="1" x14ac:dyDescent="0.25">
      <c r="A48" s="37"/>
      <c r="B48" s="37"/>
      <c r="C48" s="37"/>
      <c r="D48" s="37"/>
      <c r="E48" s="37"/>
      <c r="F48" s="58"/>
      <c r="G48" s="36" t="s">
        <v>13</v>
      </c>
      <c r="H48" s="36" t="s">
        <v>14</v>
      </c>
      <c r="I48" s="36" t="s">
        <v>15</v>
      </c>
      <c r="J48" s="36" t="s">
        <v>16</v>
      </c>
      <c r="K48" s="36" t="s">
        <v>17</v>
      </c>
      <c r="L48" s="36" t="s">
        <v>18</v>
      </c>
      <c r="M48" s="84"/>
      <c r="N48" s="85"/>
      <c r="O48" s="85"/>
      <c r="P48" s="85"/>
      <c r="Q48" s="86"/>
      <c r="R48" s="44"/>
    </row>
    <row r="49" spans="1:18" x14ac:dyDescent="0.25">
      <c r="A49" s="5">
        <v>1</v>
      </c>
      <c r="B49" s="5">
        <v>2</v>
      </c>
      <c r="C49" s="5">
        <v>3</v>
      </c>
      <c r="D49" s="5">
        <v>4</v>
      </c>
      <c r="E49" s="5">
        <v>5</v>
      </c>
      <c r="F49" s="5">
        <v>6</v>
      </c>
      <c r="G49" s="5">
        <v>7</v>
      </c>
      <c r="H49" s="5">
        <v>8</v>
      </c>
      <c r="I49" s="5">
        <v>9</v>
      </c>
      <c r="J49" s="5">
        <v>10</v>
      </c>
      <c r="K49" s="5">
        <v>11</v>
      </c>
      <c r="L49" s="5">
        <v>12</v>
      </c>
      <c r="M49" s="5">
        <v>13</v>
      </c>
      <c r="N49" s="5">
        <v>14</v>
      </c>
      <c r="O49" s="5">
        <v>15</v>
      </c>
      <c r="P49" s="5">
        <v>16</v>
      </c>
      <c r="Q49" s="5">
        <v>17</v>
      </c>
      <c r="R49" s="5">
        <v>18</v>
      </c>
    </row>
    <row r="50" spans="1:18" ht="15.75" x14ac:dyDescent="0.25">
      <c r="A50" s="6"/>
      <c r="B50" s="36" t="s">
        <v>85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ht="15.75" x14ac:dyDescent="0.25">
      <c r="A51" s="6"/>
      <c r="B51" s="36" t="s">
        <v>25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ht="15.75" x14ac:dyDescent="0.25">
      <c r="A52" s="6">
        <v>185</v>
      </c>
      <c r="B52" s="59" t="s">
        <v>86</v>
      </c>
      <c r="C52" s="60">
        <v>200</v>
      </c>
      <c r="D52" s="60">
        <v>3.75</v>
      </c>
      <c r="E52" s="60">
        <v>1.89</v>
      </c>
      <c r="F52" s="60">
        <v>23.91</v>
      </c>
      <c r="G52" s="60">
        <v>121.1</v>
      </c>
      <c r="H52" s="60">
        <v>70.3</v>
      </c>
      <c r="I52" s="60">
        <v>17.100000000000001</v>
      </c>
      <c r="J52" s="60">
        <v>39.4</v>
      </c>
      <c r="K52" s="60">
        <v>100.2</v>
      </c>
      <c r="L52" s="60">
        <v>1.0900000000000001</v>
      </c>
      <c r="M52" s="61"/>
      <c r="N52" s="61">
        <v>0.12</v>
      </c>
      <c r="O52" s="61">
        <v>0.03</v>
      </c>
      <c r="P52" s="61">
        <v>0.28999999999999998</v>
      </c>
      <c r="Q52" s="61"/>
      <c r="R52" s="60">
        <v>128</v>
      </c>
    </row>
    <row r="53" spans="1:18" ht="15.75" x14ac:dyDescent="0.25">
      <c r="A53" s="6">
        <v>397</v>
      </c>
      <c r="B53" s="62" t="s">
        <v>41</v>
      </c>
      <c r="C53" s="60">
        <v>200</v>
      </c>
      <c r="D53" s="60">
        <v>3.67</v>
      </c>
      <c r="E53" s="60">
        <v>3.19</v>
      </c>
      <c r="F53" s="60">
        <v>15.82</v>
      </c>
      <c r="G53" s="60">
        <v>55.3</v>
      </c>
      <c r="H53" s="60">
        <v>194.7</v>
      </c>
      <c r="I53" s="60">
        <v>137</v>
      </c>
      <c r="J53" s="60">
        <v>19.2</v>
      </c>
      <c r="K53" s="60">
        <v>112.1</v>
      </c>
      <c r="L53" s="60">
        <v>0.43</v>
      </c>
      <c r="M53" s="60">
        <v>22</v>
      </c>
      <c r="N53" s="61">
        <v>0.05</v>
      </c>
      <c r="O53" s="61">
        <v>0.17</v>
      </c>
      <c r="P53" s="61">
        <v>0.15</v>
      </c>
      <c r="Q53" s="61">
        <v>1.43</v>
      </c>
      <c r="R53" s="60">
        <v>122.3</v>
      </c>
    </row>
    <row r="54" spans="1:18" ht="15.75" x14ac:dyDescent="0.25">
      <c r="A54" s="6">
        <v>1</v>
      </c>
      <c r="B54" s="59" t="s">
        <v>55</v>
      </c>
      <c r="C54" s="60">
        <v>38</v>
      </c>
      <c r="D54" s="60">
        <v>2.4500000000000002</v>
      </c>
      <c r="E54" s="60">
        <v>7.55</v>
      </c>
      <c r="F54" s="60">
        <v>14.62</v>
      </c>
      <c r="G54" s="60">
        <v>114.9</v>
      </c>
      <c r="H54" s="60">
        <v>42.9</v>
      </c>
      <c r="I54" s="60">
        <v>9.3000000000000007</v>
      </c>
      <c r="J54" s="60">
        <v>9.9</v>
      </c>
      <c r="K54" s="60">
        <v>29.1</v>
      </c>
      <c r="L54" s="60">
        <v>0.62</v>
      </c>
      <c r="M54" s="61">
        <v>40</v>
      </c>
      <c r="N54" s="61">
        <v>0.05</v>
      </c>
      <c r="O54" s="61">
        <v>0.03</v>
      </c>
      <c r="P54" s="61">
        <v>0.49</v>
      </c>
      <c r="Q54" s="61"/>
      <c r="R54" s="60">
        <v>136</v>
      </c>
    </row>
    <row r="55" spans="1:18" ht="14.25" customHeight="1" x14ac:dyDescent="0.25">
      <c r="A55" s="6"/>
      <c r="B55" s="59" t="s">
        <v>26</v>
      </c>
      <c r="C55" s="60">
        <v>30</v>
      </c>
      <c r="D55" s="60"/>
      <c r="E55" s="60"/>
      <c r="F55" s="60"/>
      <c r="G55" s="60"/>
      <c r="H55" s="60"/>
      <c r="I55" s="60"/>
      <c r="J55" s="60"/>
      <c r="K55" s="60"/>
      <c r="L55" s="60"/>
      <c r="M55" s="61"/>
      <c r="N55" s="61"/>
      <c r="O55" s="61"/>
      <c r="P55" s="61"/>
      <c r="Q55" s="61"/>
      <c r="R55" s="60"/>
    </row>
    <row r="56" spans="1:18" ht="14.25" customHeight="1" x14ac:dyDescent="0.25">
      <c r="A56" s="6"/>
      <c r="B56" s="59" t="s">
        <v>27</v>
      </c>
      <c r="C56" s="60">
        <v>8</v>
      </c>
      <c r="D56" s="60"/>
      <c r="E56" s="60"/>
      <c r="F56" s="60"/>
      <c r="G56" s="60"/>
      <c r="H56" s="60"/>
      <c r="I56" s="60"/>
      <c r="J56" s="60"/>
      <c r="K56" s="60"/>
      <c r="L56" s="60"/>
      <c r="M56" s="61"/>
      <c r="N56" s="61"/>
      <c r="O56" s="61"/>
      <c r="P56" s="61"/>
      <c r="Q56" s="61"/>
      <c r="R56" s="60"/>
    </row>
    <row r="57" spans="1:18" ht="15.75" x14ac:dyDescent="0.25">
      <c r="A57" s="6">
        <v>7</v>
      </c>
      <c r="B57" s="59" t="s">
        <v>28</v>
      </c>
      <c r="C57" s="60">
        <v>10</v>
      </c>
      <c r="D57" s="60">
        <v>2.63</v>
      </c>
      <c r="E57" s="60">
        <v>2.66</v>
      </c>
      <c r="F57" s="60"/>
      <c r="G57" s="60">
        <v>110</v>
      </c>
      <c r="H57" s="60">
        <v>10</v>
      </c>
      <c r="I57" s="60">
        <v>100</v>
      </c>
      <c r="J57" s="60">
        <v>5.5</v>
      </c>
      <c r="K57" s="60">
        <v>60</v>
      </c>
      <c r="L57" s="60">
        <v>7.0000000000000007E-2</v>
      </c>
      <c r="M57" s="61">
        <v>21</v>
      </c>
      <c r="N57" s="61">
        <v>0</v>
      </c>
      <c r="O57" s="61">
        <v>0.04</v>
      </c>
      <c r="P57" s="61">
        <v>0.02</v>
      </c>
      <c r="Q57" s="61">
        <v>7.0000000000000007E-2</v>
      </c>
      <c r="R57" s="60">
        <v>34</v>
      </c>
    </row>
    <row r="58" spans="1:18" ht="15.75" x14ac:dyDescent="0.25">
      <c r="A58" s="6"/>
      <c r="B58" s="65" t="s">
        <v>30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  <c r="N58" s="61"/>
      <c r="O58" s="61"/>
      <c r="P58" s="61"/>
      <c r="Q58" s="61"/>
      <c r="R58" s="60"/>
    </row>
    <row r="59" spans="1:18" ht="15.75" x14ac:dyDescent="0.25">
      <c r="A59" s="6"/>
      <c r="B59" s="6" t="s">
        <v>47</v>
      </c>
      <c r="C59" s="60">
        <v>100</v>
      </c>
      <c r="D59" s="60">
        <v>0.5</v>
      </c>
      <c r="E59" s="60">
        <v>0.1</v>
      </c>
      <c r="F59" s="60">
        <v>10.1</v>
      </c>
      <c r="G59" s="60">
        <v>46</v>
      </c>
      <c r="H59" s="60"/>
      <c r="I59" s="60"/>
      <c r="J59" s="60"/>
      <c r="K59" s="60"/>
      <c r="L59" s="60"/>
      <c r="M59" s="61"/>
      <c r="N59" s="61"/>
      <c r="O59" s="61"/>
      <c r="P59" s="61"/>
      <c r="Q59" s="61"/>
      <c r="R59" s="60">
        <v>46</v>
      </c>
    </row>
    <row r="60" spans="1:18" ht="15.75" x14ac:dyDescent="0.25">
      <c r="A60" s="6"/>
      <c r="B60" s="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1"/>
      <c r="N60" s="61"/>
      <c r="O60" s="61"/>
      <c r="P60" s="61"/>
      <c r="Q60" s="61"/>
      <c r="R60" s="60"/>
    </row>
    <row r="61" spans="1:18" ht="15.75" x14ac:dyDescent="0.25">
      <c r="A61" s="6"/>
      <c r="B61" s="66" t="s">
        <v>31</v>
      </c>
      <c r="C61" s="60">
        <f>SUM(C52:C54)+C57+C59</f>
        <v>548</v>
      </c>
      <c r="D61" s="60">
        <f t="shared" ref="D61:R61" si="4">SUM(D52:D60)</f>
        <v>13</v>
      </c>
      <c r="E61" s="60">
        <f t="shared" si="4"/>
        <v>15.389999999999999</v>
      </c>
      <c r="F61" s="60">
        <f t="shared" si="4"/>
        <v>64.45</v>
      </c>
      <c r="G61" s="60">
        <f t="shared" si="4"/>
        <v>447.29999999999995</v>
      </c>
      <c r="H61" s="60">
        <f t="shared" si="4"/>
        <v>317.89999999999998</v>
      </c>
      <c r="I61" s="60">
        <f t="shared" si="4"/>
        <v>263.39999999999998</v>
      </c>
      <c r="J61" s="60">
        <f t="shared" si="4"/>
        <v>74</v>
      </c>
      <c r="K61" s="60">
        <f t="shared" si="4"/>
        <v>301.39999999999998</v>
      </c>
      <c r="L61" s="60">
        <f t="shared" si="4"/>
        <v>2.21</v>
      </c>
      <c r="M61" s="61">
        <f t="shared" si="4"/>
        <v>83</v>
      </c>
      <c r="N61" s="61">
        <f t="shared" si="4"/>
        <v>0.21999999999999997</v>
      </c>
      <c r="O61" s="61">
        <f t="shared" si="4"/>
        <v>0.27</v>
      </c>
      <c r="P61" s="61">
        <f t="shared" si="4"/>
        <v>0.95</v>
      </c>
      <c r="Q61" s="61">
        <f t="shared" si="4"/>
        <v>1.5</v>
      </c>
      <c r="R61" s="60">
        <f t="shared" si="4"/>
        <v>466.3</v>
      </c>
    </row>
    <row r="62" spans="1:18" ht="15.75" x14ac:dyDescent="0.25">
      <c r="A62" s="6"/>
      <c r="B62" s="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1"/>
      <c r="N62" s="61"/>
      <c r="O62" s="61"/>
      <c r="P62" s="61"/>
      <c r="Q62" s="61"/>
      <c r="R62" s="60"/>
    </row>
    <row r="63" spans="1:18" ht="15.75" x14ac:dyDescent="0.25">
      <c r="A63" s="6"/>
      <c r="B63" s="36" t="s">
        <v>32</v>
      </c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1"/>
      <c r="N63" s="61"/>
      <c r="O63" s="61"/>
      <c r="P63" s="61"/>
      <c r="Q63" s="61"/>
      <c r="R63" s="60"/>
    </row>
    <row r="64" spans="1:18" ht="15.75" x14ac:dyDescent="0.25">
      <c r="A64" s="6"/>
      <c r="B64" s="59"/>
      <c r="C64" s="67"/>
      <c r="D64" s="67"/>
      <c r="E64" s="67"/>
      <c r="F64" s="67"/>
      <c r="G64" s="67">
        <v>2.17</v>
      </c>
      <c r="H64" s="67">
        <v>97.5</v>
      </c>
      <c r="I64" s="67">
        <v>8.58</v>
      </c>
      <c r="J64" s="67">
        <v>7.51</v>
      </c>
      <c r="K64" s="67">
        <v>17.350000000000001</v>
      </c>
      <c r="L64" s="67">
        <v>0.33</v>
      </c>
      <c r="M64" s="68"/>
      <c r="N64" s="68">
        <v>2.8000000000000001E-2</v>
      </c>
      <c r="O64" s="68">
        <v>8.0000000000000002E-3</v>
      </c>
      <c r="P64" s="68">
        <v>0.14000000000000001</v>
      </c>
      <c r="Q64" s="68">
        <v>3.1</v>
      </c>
      <c r="R64" s="67"/>
    </row>
    <row r="65" spans="1:127" ht="39" hidden="1" customHeight="1" x14ac:dyDescent="0.25">
      <c r="A65" s="6"/>
      <c r="B65" s="91" t="s">
        <v>93</v>
      </c>
      <c r="C65" s="60">
        <v>250</v>
      </c>
      <c r="D65" s="60">
        <v>1.68</v>
      </c>
      <c r="E65" s="60">
        <v>4.09</v>
      </c>
      <c r="F65" s="60">
        <v>13.27</v>
      </c>
      <c r="G65" s="60">
        <v>1.48</v>
      </c>
      <c r="H65" s="60">
        <v>215.8</v>
      </c>
      <c r="I65" s="60">
        <v>387</v>
      </c>
      <c r="J65" s="60">
        <v>21.16</v>
      </c>
      <c r="K65" s="60">
        <v>20.72</v>
      </c>
      <c r="L65" s="60">
        <v>57.4</v>
      </c>
      <c r="M65" s="61">
        <v>0.77</v>
      </c>
      <c r="N65" s="60">
        <v>7.8E-2</v>
      </c>
      <c r="O65" s="61">
        <v>4.8000000000000001E-2</v>
      </c>
      <c r="P65" s="61">
        <v>0.84</v>
      </c>
      <c r="Q65" s="61">
        <v>6.02</v>
      </c>
      <c r="R65" s="60">
        <v>220</v>
      </c>
    </row>
    <row r="66" spans="1:127" ht="13.5" customHeight="1" x14ac:dyDescent="0.25">
      <c r="A66" s="6">
        <v>11</v>
      </c>
      <c r="B66" s="59" t="s">
        <v>87</v>
      </c>
      <c r="C66" s="67">
        <v>35</v>
      </c>
      <c r="D66" s="67">
        <v>0.26</v>
      </c>
      <c r="E66" s="67">
        <v>2.37</v>
      </c>
      <c r="F66" s="67">
        <v>2.99</v>
      </c>
      <c r="G66" s="67">
        <v>0.76</v>
      </c>
      <c r="H66" s="67">
        <v>33.24</v>
      </c>
      <c r="I66" s="67">
        <v>5.88</v>
      </c>
      <c r="J66" s="67">
        <v>2.66</v>
      </c>
      <c r="K66" s="67">
        <v>11.24</v>
      </c>
      <c r="L66" s="67">
        <v>0.52</v>
      </c>
      <c r="M66" s="68">
        <v>0.15</v>
      </c>
      <c r="N66" s="67">
        <v>0.56000000000000005</v>
      </c>
      <c r="O66" s="68">
        <v>8.9999999999999993E-3</v>
      </c>
      <c r="P66" s="68">
        <v>3.0000000000000001E-3</v>
      </c>
      <c r="Q66" s="68">
        <v>1.9</v>
      </c>
      <c r="R66" s="67">
        <v>18.420000000000002</v>
      </c>
    </row>
    <row r="67" spans="1:127" ht="15.75" x14ac:dyDescent="0.25">
      <c r="A67" s="6">
        <v>82</v>
      </c>
      <c r="B67" s="59" t="s">
        <v>88</v>
      </c>
      <c r="C67" s="88">
        <v>250</v>
      </c>
      <c r="D67" s="88">
        <v>1.61</v>
      </c>
      <c r="E67" s="88">
        <v>1.7</v>
      </c>
      <c r="F67" s="88">
        <v>10.29</v>
      </c>
      <c r="G67" s="88">
        <v>62.11</v>
      </c>
      <c r="H67" s="88">
        <v>289.08</v>
      </c>
      <c r="I67" s="88">
        <v>14.77</v>
      </c>
      <c r="J67" s="88">
        <v>16.21</v>
      </c>
      <c r="K67" s="88">
        <v>40.03</v>
      </c>
      <c r="L67" s="88">
        <v>0.65</v>
      </c>
      <c r="M67" s="89"/>
      <c r="N67" s="89">
        <v>0.06</v>
      </c>
      <c r="O67" s="89">
        <v>0.03</v>
      </c>
      <c r="P67" s="89">
        <v>0.71</v>
      </c>
      <c r="Q67" s="89">
        <v>4.95</v>
      </c>
      <c r="R67" s="88">
        <v>62.91</v>
      </c>
    </row>
    <row r="68" spans="1:127" ht="14.25" customHeight="1" x14ac:dyDescent="0.25">
      <c r="A68" s="6">
        <v>282</v>
      </c>
      <c r="B68" s="59" t="s">
        <v>89</v>
      </c>
      <c r="C68" s="67">
        <v>75</v>
      </c>
      <c r="D68" s="67">
        <v>49.25</v>
      </c>
      <c r="E68" s="67">
        <v>9.67</v>
      </c>
      <c r="F68" s="67">
        <v>8.61</v>
      </c>
      <c r="G68" s="67">
        <v>291.60000000000002</v>
      </c>
      <c r="H68" s="67">
        <v>189</v>
      </c>
      <c r="I68" s="67">
        <v>64.8</v>
      </c>
      <c r="J68" s="67">
        <v>20.3</v>
      </c>
      <c r="K68" s="67">
        <v>118.3</v>
      </c>
      <c r="L68" s="67">
        <v>42</v>
      </c>
      <c r="M68" s="68">
        <v>42</v>
      </c>
      <c r="N68" s="68">
        <v>0.06</v>
      </c>
      <c r="O68" s="68">
        <v>0.11</v>
      </c>
      <c r="P68" s="68">
        <v>1.93</v>
      </c>
      <c r="Q68" s="68">
        <v>0.23</v>
      </c>
      <c r="R68" s="67">
        <v>169</v>
      </c>
    </row>
    <row r="69" spans="1:127" ht="15.75" x14ac:dyDescent="0.25">
      <c r="A69" s="6">
        <v>132</v>
      </c>
      <c r="B69" s="59" t="s">
        <v>90</v>
      </c>
      <c r="C69" s="60">
        <v>200</v>
      </c>
      <c r="D69" s="60">
        <v>3.16</v>
      </c>
      <c r="E69" s="60">
        <v>5.93</v>
      </c>
      <c r="F69" s="60">
        <v>5.69</v>
      </c>
      <c r="G69" s="60">
        <v>140.32</v>
      </c>
      <c r="H69" s="60">
        <v>493.6</v>
      </c>
      <c r="I69" s="60">
        <v>89.28</v>
      </c>
      <c r="J69" s="60">
        <v>31.52</v>
      </c>
      <c r="K69" s="60">
        <v>65.64</v>
      </c>
      <c r="L69" s="60">
        <v>1.2</v>
      </c>
      <c r="M69" s="61"/>
      <c r="N69" s="61">
        <v>4.8000000000000001E-2</v>
      </c>
      <c r="O69" s="61">
        <v>2.4E-2</v>
      </c>
      <c r="P69" s="61">
        <v>1.0880000000000001</v>
      </c>
      <c r="Q69" s="61">
        <v>26.19</v>
      </c>
      <c r="R69" s="60">
        <v>126.4</v>
      </c>
    </row>
    <row r="70" spans="1:127" ht="15.75" x14ac:dyDescent="0.25">
      <c r="A70" s="6">
        <v>376</v>
      </c>
      <c r="B70" s="62" t="s">
        <v>36</v>
      </c>
      <c r="C70" s="60">
        <v>200</v>
      </c>
      <c r="D70" s="60">
        <v>0.44</v>
      </c>
      <c r="E70" s="60"/>
      <c r="F70" s="60">
        <v>27.6</v>
      </c>
      <c r="G70" s="60">
        <v>2.5</v>
      </c>
      <c r="H70" s="60">
        <v>56.4</v>
      </c>
      <c r="I70" s="60">
        <v>31.8</v>
      </c>
      <c r="J70" s="60">
        <v>6</v>
      </c>
      <c r="K70" s="60">
        <v>15.4</v>
      </c>
      <c r="L70" s="60">
        <v>1.25</v>
      </c>
      <c r="M70" s="61"/>
      <c r="N70" s="61">
        <v>2E-3</v>
      </c>
      <c r="O70" s="61">
        <v>6.0000000000000001E-3</v>
      </c>
      <c r="P70" s="61">
        <v>0.14000000000000001</v>
      </c>
      <c r="Q70" s="61">
        <v>0.4</v>
      </c>
      <c r="R70" s="60">
        <v>113</v>
      </c>
    </row>
    <row r="71" spans="1:127" ht="15.75" x14ac:dyDescent="0.25">
      <c r="A71" s="6">
        <v>1</v>
      </c>
      <c r="B71" s="62" t="s">
        <v>37</v>
      </c>
      <c r="C71" s="60">
        <v>40</v>
      </c>
      <c r="D71" s="60">
        <v>2.64</v>
      </c>
      <c r="E71" s="60"/>
      <c r="F71" s="60">
        <v>13.36</v>
      </c>
      <c r="G71" s="60">
        <v>244</v>
      </c>
      <c r="H71" s="60">
        <v>97</v>
      </c>
      <c r="I71" s="60">
        <v>14</v>
      </c>
      <c r="J71" s="60">
        <v>18.8</v>
      </c>
      <c r="K71" s="60">
        <v>63.2</v>
      </c>
      <c r="L71" s="60">
        <v>1.56</v>
      </c>
      <c r="M71" s="61"/>
      <c r="N71" s="61">
        <v>7.0000000000000007E-2</v>
      </c>
      <c r="O71" s="61">
        <v>3.2000000000000001E-2</v>
      </c>
      <c r="P71" s="61">
        <v>0.28000000000000003</v>
      </c>
      <c r="Q71" s="61"/>
      <c r="R71" s="60">
        <v>69.599999999999994</v>
      </c>
    </row>
    <row r="72" spans="1:127" ht="15.75" x14ac:dyDescent="0.25">
      <c r="A72" s="6"/>
      <c r="B72" s="62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1"/>
      <c r="N72" s="61"/>
      <c r="O72" s="61"/>
      <c r="P72" s="61"/>
      <c r="Q72" s="61"/>
      <c r="R72" s="60"/>
    </row>
    <row r="73" spans="1:127" ht="15.75" x14ac:dyDescent="0.25">
      <c r="A73" s="6"/>
      <c r="B73" s="66" t="s">
        <v>38</v>
      </c>
      <c r="C73" s="60">
        <f t="shared" ref="C73:R73" si="5">SUM(C65:C71)</f>
        <v>1050</v>
      </c>
      <c r="D73" s="60">
        <f t="shared" si="5"/>
        <v>59.039999999999992</v>
      </c>
      <c r="E73" s="60">
        <f t="shared" si="5"/>
        <v>23.759999999999998</v>
      </c>
      <c r="F73" s="60">
        <f t="shared" si="5"/>
        <v>81.809999999999988</v>
      </c>
      <c r="G73" s="60">
        <f t="shared" si="5"/>
        <v>742.77</v>
      </c>
      <c r="H73" s="60">
        <f t="shared" si="5"/>
        <v>1374.1200000000001</v>
      </c>
      <c r="I73" s="60">
        <f t="shared" si="5"/>
        <v>607.53</v>
      </c>
      <c r="J73" s="60">
        <f t="shared" si="5"/>
        <v>116.64999999999999</v>
      </c>
      <c r="K73" s="60">
        <f t="shared" si="5"/>
        <v>334.53</v>
      </c>
      <c r="L73" s="60">
        <f t="shared" si="5"/>
        <v>104.58</v>
      </c>
      <c r="M73" s="60">
        <f t="shared" si="5"/>
        <v>42.92</v>
      </c>
      <c r="N73" s="60">
        <f t="shared" si="5"/>
        <v>0.87800000000000011</v>
      </c>
      <c r="O73" s="60">
        <f t="shared" si="5"/>
        <v>0.25900000000000001</v>
      </c>
      <c r="P73" s="60">
        <f t="shared" si="5"/>
        <v>4.9909999999999997</v>
      </c>
      <c r="Q73" s="60">
        <f t="shared" si="5"/>
        <v>39.690000000000005</v>
      </c>
      <c r="R73" s="60">
        <f t="shared" si="5"/>
        <v>779.33</v>
      </c>
    </row>
    <row r="74" spans="1:127" ht="15.75" x14ac:dyDescent="0.25">
      <c r="A74" s="6"/>
      <c r="B74" s="6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1"/>
      <c r="N74" s="61"/>
      <c r="O74" s="61"/>
      <c r="P74" s="61"/>
      <c r="Q74" s="61"/>
      <c r="R74" s="60"/>
      <c r="CY74">
        <v>7.0000000000000001E-3</v>
      </c>
      <c r="DQ74">
        <v>2E-3</v>
      </c>
      <c r="DW74">
        <v>0.01</v>
      </c>
    </row>
    <row r="75" spans="1:127" ht="15.75" x14ac:dyDescent="0.25">
      <c r="A75" s="6"/>
      <c r="B75" s="65" t="s">
        <v>39</v>
      </c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1"/>
      <c r="N75" s="61"/>
      <c r="O75" s="61"/>
      <c r="P75" s="61"/>
      <c r="Q75" s="61"/>
      <c r="R75" s="60"/>
    </row>
    <row r="76" spans="1:127" s="1" customFormat="1" ht="14.25" customHeight="1" x14ac:dyDescent="0.2">
      <c r="A76" s="6">
        <v>236</v>
      </c>
      <c r="B76" s="59" t="s">
        <v>91</v>
      </c>
      <c r="C76" s="60">
        <v>100</v>
      </c>
      <c r="D76" s="60">
        <v>26.64</v>
      </c>
      <c r="E76" s="60">
        <v>31.44</v>
      </c>
      <c r="F76" s="60" t="s">
        <v>94</v>
      </c>
      <c r="G76" s="60">
        <v>101.01</v>
      </c>
      <c r="H76" s="60">
        <v>193.14</v>
      </c>
      <c r="I76" s="60">
        <v>230.01</v>
      </c>
      <c r="J76" s="60">
        <v>34.92</v>
      </c>
      <c r="K76" s="60">
        <v>172.05</v>
      </c>
      <c r="L76" s="60">
        <v>1.089</v>
      </c>
      <c r="M76" s="61">
        <v>117.66</v>
      </c>
      <c r="N76" s="61">
        <v>7.9000000000000001E-2</v>
      </c>
      <c r="O76" s="61">
        <v>0.39900000000000002</v>
      </c>
      <c r="P76" s="61">
        <v>0.8</v>
      </c>
      <c r="Q76" s="61">
        <v>0.35799999999999998</v>
      </c>
      <c r="R76" s="60">
        <v>389.61</v>
      </c>
    </row>
    <row r="77" spans="1:127" ht="15.75" x14ac:dyDescent="0.25">
      <c r="A77" s="6">
        <v>300</v>
      </c>
      <c r="B77" s="59" t="s">
        <v>92</v>
      </c>
      <c r="C77" s="88">
        <v>30</v>
      </c>
      <c r="D77" s="60">
        <v>0.03</v>
      </c>
      <c r="E77" s="60">
        <v>2.5000000000000001E-3</v>
      </c>
      <c r="F77" s="60">
        <v>3.17</v>
      </c>
      <c r="G77" s="60">
        <v>1.4</v>
      </c>
      <c r="H77" s="60">
        <v>7.14</v>
      </c>
      <c r="I77" s="60">
        <v>1.6</v>
      </c>
      <c r="J77" s="60">
        <v>0.36</v>
      </c>
      <c r="K77" s="60">
        <v>1.75</v>
      </c>
      <c r="L77" s="60">
        <v>0.04</v>
      </c>
      <c r="M77" s="60"/>
      <c r="N77" s="61">
        <v>0</v>
      </c>
      <c r="O77" s="61">
        <v>1E-3</v>
      </c>
      <c r="P77" s="61">
        <v>0.01</v>
      </c>
      <c r="Q77" s="61">
        <v>0.12</v>
      </c>
      <c r="R77" s="60">
        <v>13.14</v>
      </c>
    </row>
    <row r="78" spans="1:127" ht="15.75" x14ac:dyDescent="0.25">
      <c r="A78" s="6">
        <v>393</v>
      </c>
      <c r="B78" s="62" t="s">
        <v>29</v>
      </c>
      <c r="C78" s="60">
        <v>200</v>
      </c>
      <c r="D78" s="60">
        <v>0.12</v>
      </c>
      <c r="E78" s="60">
        <v>0.02</v>
      </c>
      <c r="F78" s="60">
        <v>10.199999999999999</v>
      </c>
      <c r="G78" s="60">
        <v>0.05</v>
      </c>
      <c r="H78" s="60">
        <v>0.66</v>
      </c>
      <c r="I78" s="60">
        <v>11.2</v>
      </c>
      <c r="J78" s="60">
        <v>9.89</v>
      </c>
      <c r="K78" s="60">
        <v>1.5</v>
      </c>
      <c r="L78" s="60">
        <v>3.01</v>
      </c>
      <c r="M78" s="61"/>
      <c r="N78" s="61"/>
      <c r="O78" s="61">
        <v>0</v>
      </c>
      <c r="P78" s="61">
        <v>2.5999999999999999E-2</v>
      </c>
      <c r="Q78" s="71">
        <v>3.1</v>
      </c>
      <c r="R78" s="60">
        <v>44</v>
      </c>
    </row>
    <row r="79" spans="1:127" ht="15.75" x14ac:dyDescent="0.25">
      <c r="A79" s="6"/>
      <c r="B79" s="59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1"/>
      <c r="N79" s="61"/>
      <c r="O79" s="61"/>
      <c r="P79" s="61"/>
      <c r="Q79" s="61"/>
      <c r="R79" s="60"/>
    </row>
    <row r="80" spans="1:127" ht="15.75" x14ac:dyDescent="0.25">
      <c r="A80" s="6"/>
      <c r="B80" s="66" t="s">
        <v>43</v>
      </c>
      <c r="C80" s="60">
        <f>SUM(C76:C78)</f>
        <v>330</v>
      </c>
      <c r="D80" s="60">
        <f t="shared" ref="D80:R80" si="6">SUM(D76:D78)</f>
        <v>26.790000000000003</v>
      </c>
      <c r="E80" s="60">
        <f t="shared" si="6"/>
        <v>31.462500000000002</v>
      </c>
      <c r="F80" s="60">
        <f t="shared" si="6"/>
        <v>13.37</v>
      </c>
      <c r="G80" s="60">
        <f t="shared" si="6"/>
        <v>102.46000000000001</v>
      </c>
      <c r="H80" s="60">
        <f t="shared" si="6"/>
        <v>200.93999999999997</v>
      </c>
      <c r="I80" s="60">
        <f t="shared" si="6"/>
        <v>242.80999999999997</v>
      </c>
      <c r="J80" s="60">
        <f t="shared" si="6"/>
        <v>45.17</v>
      </c>
      <c r="K80" s="60">
        <f t="shared" si="6"/>
        <v>175.3</v>
      </c>
      <c r="L80" s="60">
        <f t="shared" si="6"/>
        <v>4.1389999999999993</v>
      </c>
      <c r="M80" s="60">
        <f t="shared" si="6"/>
        <v>117.66</v>
      </c>
      <c r="N80" s="60">
        <f t="shared" si="6"/>
        <v>7.9000000000000001E-2</v>
      </c>
      <c r="O80" s="60">
        <f t="shared" si="6"/>
        <v>0.4</v>
      </c>
      <c r="P80" s="60">
        <f t="shared" si="6"/>
        <v>0.83600000000000008</v>
      </c>
      <c r="Q80" s="60">
        <f t="shared" si="6"/>
        <v>3.5780000000000003</v>
      </c>
      <c r="R80" s="60">
        <f t="shared" si="6"/>
        <v>446.75</v>
      </c>
    </row>
    <row r="81" spans="1:18" ht="27.75" customHeight="1" x14ac:dyDescent="0.25">
      <c r="A81" s="6"/>
      <c r="B81" s="6" t="s">
        <v>44</v>
      </c>
      <c r="C81" s="71">
        <f t="shared" ref="C81:R81" si="7">SUM(C61,C73,C80)</f>
        <v>1928</v>
      </c>
      <c r="D81" s="71">
        <f t="shared" si="7"/>
        <v>98.83</v>
      </c>
      <c r="E81" s="71">
        <f t="shared" si="7"/>
        <v>70.612499999999997</v>
      </c>
      <c r="F81" s="71">
        <f t="shared" si="7"/>
        <v>159.63</v>
      </c>
      <c r="G81" s="71">
        <f t="shared" si="7"/>
        <v>1292.53</v>
      </c>
      <c r="H81" s="71">
        <f t="shared" si="7"/>
        <v>1892.96</v>
      </c>
      <c r="I81" s="71">
        <f t="shared" si="7"/>
        <v>1113.74</v>
      </c>
      <c r="J81" s="71">
        <f t="shared" si="7"/>
        <v>235.82</v>
      </c>
      <c r="K81" s="71">
        <f t="shared" si="7"/>
        <v>811.23</v>
      </c>
      <c r="L81" s="71">
        <f t="shared" si="7"/>
        <v>110.92899999999999</v>
      </c>
      <c r="M81" s="71">
        <f t="shared" si="7"/>
        <v>243.57999999999998</v>
      </c>
      <c r="N81" s="71">
        <f t="shared" si="7"/>
        <v>1.177</v>
      </c>
      <c r="O81" s="71">
        <f t="shared" si="7"/>
        <v>0.92900000000000005</v>
      </c>
      <c r="P81" s="71">
        <f t="shared" si="7"/>
        <v>6.7770000000000001</v>
      </c>
      <c r="Q81" s="71">
        <f t="shared" si="7"/>
        <v>44.768000000000008</v>
      </c>
      <c r="R81" s="71">
        <f t="shared" si="7"/>
        <v>1692.38</v>
      </c>
    </row>
  </sheetData>
  <mergeCells count="24">
    <mergeCell ref="F47:F48"/>
    <mergeCell ref="G47:L47"/>
    <mergeCell ref="M47:Q48"/>
    <mergeCell ref="R47:R48"/>
    <mergeCell ref="M7:Q8"/>
    <mergeCell ref="R7:R8"/>
    <mergeCell ref="D42:R42"/>
    <mergeCell ref="D43:R43"/>
    <mergeCell ref="D45:R45"/>
    <mergeCell ref="A47:A48"/>
    <mergeCell ref="B47:B48"/>
    <mergeCell ref="C47:C48"/>
    <mergeCell ref="D47:D48"/>
    <mergeCell ref="E47:E48"/>
    <mergeCell ref="D2:R2"/>
    <mergeCell ref="D3:R3"/>
    <mergeCell ref="D5:R5"/>
    <mergeCell ref="A7:A8"/>
    <mergeCell ref="B7:B8"/>
    <mergeCell ref="C7:C8"/>
    <mergeCell ref="D7:D8"/>
    <mergeCell ref="E7:E8"/>
    <mergeCell ref="F7:F8"/>
    <mergeCell ref="G7:L7"/>
  </mergeCells>
  <pageMargins left="0.7" right="0.7" top="0.75" bottom="0.75" header="0.3" footer="0.3"/>
  <pageSetup paperSize="9" scale="82" orientation="portrait" horizontalDpi="180" verticalDpi="180" r:id="rId1"/>
  <rowBreaks count="1" manualBreakCount="1">
    <brk id="41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4"/>
  <sheetViews>
    <sheetView view="pageBreakPreview" topLeftCell="A43" zoomScale="90" zoomScaleNormal="100" zoomScaleSheetLayoutView="90" workbookViewId="0">
      <selection activeCell="D46" sqref="D46:R46"/>
    </sheetView>
  </sheetViews>
  <sheetFormatPr defaultRowHeight="15" x14ac:dyDescent="0.25"/>
  <cols>
    <col min="2" max="2" width="54.28515625" customWidth="1"/>
    <col min="3" max="3" width="10.85546875" bestFit="1" customWidth="1"/>
    <col min="4" max="5" width="8" bestFit="1" customWidth="1"/>
    <col min="6" max="6" width="9.42578125" bestFit="1" customWidth="1"/>
    <col min="7" max="7" width="9.5703125" hidden="1" customWidth="1"/>
    <col min="8" max="8" width="10.85546875" hidden="1" customWidth="1"/>
    <col min="9" max="12" width="9.42578125" hidden="1" customWidth="1"/>
    <col min="13" max="13" width="10.85546875" hidden="1" customWidth="1"/>
    <col min="14" max="14" width="9.5703125" hidden="1" customWidth="1"/>
    <col min="15" max="17" width="9.42578125" hidden="1" customWidth="1"/>
    <col min="18" max="18" width="13.28515625" customWidth="1"/>
    <col min="19" max="19" width="9.42578125" bestFit="1" customWidth="1"/>
    <col min="258" max="258" width="36.28515625" customWidth="1"/>
    <col min="259" max="259" width="18.140625" customWidth="1"/>
    <col min="260" max="260" width="11.85546875" customWidth="1"/>
    <col min="261" max="261" width="11.140625" customWidth="1"/>
    <col min="262" max="262" width="11.42578125" customWidth="1"/>
    <col min="263" max="273" width="0" hidden="1" customWidth="1"/>
    <col min="274" max="274" width="14.5703125" customWidth="1"/>
    <col min="275" max="275" width="9.42578125" bestFit="1" customWidth="1"/>
    <col min="514" max="514" width="36.28515625" customWidth="1"/>
    <col min="515" max="515" width="18.140625" customWidth="1"/>
    <col min="516" max="516" width="11.85546875" customWidth="1"/>
    <col min="517" max="517" width="11.140625" customWidth="1"/>
    <col min="518" max="518" width="11.42578125" customWidth="1"/>
    <col min="519" max="529" width="0" hidden="1" customWidth="1"/>
    <col min="530" max="530" width="14.5703125" customWidth="1"/>
    <col min="531" max="531" width="9.42578125" bestFit="1" customWidth="1"/>
    <col min="770" max="770" width="36.28515625" customWidth="1"/>
    <col min="771" max="771" width="18.140625" customWidth="1"/>
    <col min="772" max="772" width="11.85546875" customWidth="1"/>
    <col min="773" max="773" width="11.140625" customWidth="1"/>
    <col min="774" max="774" width="11.42578125" customWidth="1"/>
    <col min="775" max="785" width="0" hidden="1" customWidth="1"/>
    <col min="786" max="786" width="14.5703125" customWidth="1"/>
    <col min="787" max="787" width="9.42578125" bestFit="1" customWidth="1"/>
    <col min="1026" max="1026" width="36.28515625" customWidth="1"/>
    <col min="1027" max="1027" width="18.140625" customWidth="1"/>
    <col min="1028" max="1028" width="11.85546875" customWidth="1"/>
    <col min="1029" max="1029" width="11.140625" customWidth="1"/>
    <col min="1030" max="1030" width="11.42578125" customWidth="1"/>
    <col min="1031" max="1041" width="0" hidden="1" customWidth="1"/>
    <col min="1042" max="1042" width="14.5703125" customWidth="1"/>
    <col min="1043" max="1043" width="9.42578125" bestFit="1" customWidth="1"/>
    <col min="1282" max="1282" width="36.28515625" customWidth="1"/>
    <col min="1283" max="1283" width="18.140625" customWidth="1"/>
    <col min="1284" max="1284" width="11.85546875" customWidth="1"/>
    <col min="1285" max="1285" width="11.140625" customWidth="1"/>
    <col min="1286" max="1286" width="11.42578125" customWidth="1"/>
    <col min="1287" max="1297" width="0" hidden="1" customWidth="1"/>
    <col min="1298" max="1298" width="14.5703125" customWidth="1"/>
    <col min="1299" max="1299" width="9.42578125" bestFit="1" customWidth="1"/>
    <col min="1538" max="1538" width="36.28515625" customWidth="1"/>
    <col min="1539" max="1539" width="18.140625" customWidth="1"/>
    <col min="1540" max="1540" width="11.85546875" customWidth="1"/>
    <col min="1541" max="1541" width="11.140625" customWidth="1"/>
    <col min="1542" max="1542" width="11.42578125" customWidth="1"/>
    <col min="1543" max="1553" width="0" hidden="1" customWidth="1"/>
    <col min="1554" max="1554" width="14.5703125" customWidth="1"/>
    <col min="1555" max="1555" width="9.42578125" bestFit="1" customWidth="1"/>
    <col min="1794" max="1794" width="36.28515625" customWidth="1"/>
    <col min="1795" max="1795" width="18.140625" customWidth="1"/>
    <col min="1796" max="1796" width="11.85546875" customWidth="1"/>
    <col min="1797" max="1797" width="11.140625" customWidth="1"/>
    <col min="1798" max="1798" width="11.42578125" customWidth="1"/>
    <col min="1799" max="1809" width="0" hidden="1" customWidth="1"/>
    <col min="1810" max="1810" width="14.5703125" customWidth="1"/>
    <col min="1811" max="1811" width="9.42578125" bestFit="1" customWidth="1"/>
    <col min="2050" max="2050" width="36.28515625" customWidth="1"/>
    <col min="2051" max="2051" width="18.140625" customWidth="1"/>
    <col min="2052" max="2052" width="11.85546875" customWidth="1"/>
    <col min="2053" max="2053" width="11.140625" customWidth="1"/>
    <col min="2054" max="2054" width="11.42578125" customWidth="1"/>
    <col min="2055" max="2065" width="0" hidden="1" customWidth="1"/>
    <col min="2066" max="2066" width="14.5703125" customWidth="1"/>
    <col min="2067" max="2067" width="9.42578125" bestFit="1" customWidth="1"/>
    <col min="2306" max="2306" width="36.28515625" customWidth="1"/>
    <col min="2307" max="2307" width="18.140625" customWidth="1"/>
    <col min="2308" max="2308" width="11.85546875" customWidth="1"/>
    <col min="2309" max="2309" width="11.140625" customWidth="1"/>
    <col min="2310" max="2310" width="11.42578125" customWidth="1"/>
    <col min="2311" max="2321" width="0" hidden="1" customWidth="1"/>
    <col min="2322" max="2322" width="14.5703125" customWidth="1"/>
    <col min="2323" max="2323" width="9.42578125" bestFit="1" customWidth="1"/>
    <col min="2562" max="2562" width="36.28515625" customWidth="1"/>
    <col min="2563" max="2563" width="18.140625" customWidth="1"/>
    <col min="2564" max="2564" width="11.85546875" customWidth="1"/>
    <col min="2565" max="2565" width="11.140625" customWidth="1"/>
    <col min="2566" max="2566" width="11.42578125" customWidth="1"/>
    <col min="2567" max="2577" width="0" hidden="1" customWidth="1"/>
    <col min="2578" max="2578" width="14.5703125" customWidth="1"/>
    <col min="2579" max="2579" width="9.42578125" bestFit="1" customWidth="1"/>
    <col min="2818" max="2818" width="36.28515625" customWidth="1"/>
    <col min="2819" max="2819" width="18.140625" customWidth="1"/>
    <col min="2820" max="2820" width="11.85546875" customWidth="1"/>
    <col min="2821" max="2821" width="11.140625" customWidth="1"/>
    <col min="2822" max="2822" width="11.42578125" customWidth="1"/>
    <col min="2823" max="2833" width="0" hidden="1" customWidth="1"/>
    <col min="2834" max="2834" width="14.5703125" customWidth="1"/>
    <col min="2835" max="2835" width="9.42578125" bestFit="1" customWidth="1"/>
    <col min="3074" max="3074" width="36.28515625" customWidth="1"/>
    <col min="3075" max="3075" width="18.140625" customWidth="1"/>
    <col min="3076" max="3076" width="11.85546875" customWidth="1"/>
    <col min="3077" max="3077" width="11.140625" customWidth="1"/>
    <col min="3078" max="3078" width="11.42578125" customWidth="1"/>
    <col min="3079" max="3089" width="0" hidden="1" customWidth="1"/>
    <col min="3090" max="3090" width="14.5703125" customWidth="1"/>
    <col min="3091" max="3091" width="9.42578125" bestFit="1" customWidth="1"/>
    <col min="3330" max="3330" width="36.28515625" customWidth="1"/>
    <col min="3331" max="3331" width="18.140625" customWidth="1"/>
    <col min="3332" max="3332" width="11.85546875" customWidth="1"/>
    <col min="3333" max="3333" width="11.140625" customWidth="1"/>
    <col min="3334" max="3334" width="11.42578125" customWidth="1"/>
    <col min="3335" max="3345" width="0" hidden="1" customWidth="1"/>
    <col min="3346" max="3346" width="14.5703125" customWidth="1"/>
    <col min="3347" max="3347" width="9.42578125" bestFit="1" customWidth="1"/>
    <col min="3586" max="3586" width="36.28515625" customWidth="1"/>
    <col min="3587" max="3587" width="18.140625" customWidth="1"/>
    <col min="3588" max="3588" width="11.85546875" customWidth="1"/>
    <col min="3589" max="3589" width="11.140625" customWidth="1"/>
    <col min="3590" max="3590" width="11.42578125" customWidth="1"/>
    <col min="3591" max="3601" width="0" hidden="1" customWidth="1"/>
    <col min="3602" max="3602" width="14.5703125" customWidth="1"/>
    <col min="3603" max="3603" width="9.42578125" bestFit="1" customWidth="1"/>
    <col min="3842" max="3842" width="36.28515625" customWidth="1"/>
    <col min="3843" max="3843" width="18.140625" customWidth="1"/>
    <col min="3844" max="3844" width="11.85546875" customWidth="1"/>
    <col min="3845" max="3845" width="11.140625" customWidth="1"/>
    <col min="3846" max="3846" width="11.42578125" customWidth="1"/>
    <col min="3847" max="3857" width="0" hidden="1" customWidth="1"/>
    <col min="3858" max="3858" width="14.5703125" customWidth="1"/>
    <col min="3859" max="3859" width="9.42578125" bestFit="1" customWidth="1"/>
    <col min="4098" max="4098" width="36.28515625" customWidth="1"/>
    <col min="4099" max="4099" width="18.140625" customWidth="1"/>
    <col min="4100" max="4100" width="11.85546875" customWidth="1"/>
    <col min="4101" max="4101" width="11.140625" customWidth="1"/>
    <col min="4102" max="4102" width="11.42578125" customWidth="1"/>
    <col min="4103" max="4113" width="0" hidden="1" customWidth="1"/>
    <col min="4114" max="4114" width="14.5703125" customWidth="1"/>
    <col min="4115" max="4115" width="9.42578125" bestFit="1" customWidth="1"/>
    <col min="4354" max="4354" width="36.28515625" customWidth="1"/>
    <col min="4355" max="4355" width="18.140625" customWidth="1"/>
    <col min="4356" max="4356" width="11.85546875" customWidth="1"/>
    <col min="4357" max="4357" width="11.140625" customWidth="1"/>
    <col min="4358" max="4358" width="11.42578125" customWidth="1"/>
    <col min="4359" max="4369" width="0" hidden="1" customWidth="1"/>
    <col min="4370" max="4370" width="14.5703125" customWidth="1"/>
    <col min="4371" max="4371" width="9.42578125" bestFit="1" customWidth="1"/>
    <col min="4610" max="4610" width="36.28515625" customWidth="1"/>
    <col min="4611" max="4611" width="18.140625" customWidth="1"/>
    <col min="4612" max="4612" width="11.85546875" customWidth="1"/>
    <col min="4613" max="4613" width="11.140625" customWidth="1"/>
    <col min="4614" max="4614" width="11.42578125" customWidth="1"/>
    <col min="4615" max="4625" width="0" hidden="1" customWidth="1"/>
    <col min="4626" max="4626" width="14.5703125" customWidth="1"/>
    <col min="4627" max="4627" width="9.42578125" bestFit="1" customWidth="1"/>
    <col min="4866" max="4866" width="36.28515625" customWidth="1"/>
    <col min="4867" max="4867" width="18.140625" customWidth="1"/>
    <col min="4868" max="4868" width="11.85546875" customWidth="1"/>
    <col min="4869" max="4869" width="11.140625" customWidth="1"/>
    <col min="4870" max="4870" width="11.42578125" customWidth="1"/>
    <col min="4871" max="4881" width="0" hidden="1" customWidth="1"/>
    <col min="4882" max="4882" width="14.5703125" customWidth="1"/>
    <col min="4883" max="4883" width="9.42578125" bestFit="1" customWidth="1"/>
    <col min="5122" max="5122" width="36.28515625" customWidth="1"/>
    <col min="5123" max="5123" width="18.140625" customWidth="1"/>
    <col min="5124" max="5124" width="11.85546875" customWidth="1"/>
    <col min="5125" max="5125" width="11.140625" customWidth="1"/>
    <col min="5126" max="5126" width="11.42578125" customWidth="1"/>
    <col min="5127" max="5137" width="0" hidden="1" customWidth="1"/>
    <col min="5138" max="5138" width="14.5703125" customWidth="1"/>
    <col min="5139" max="5139" width="9.42578125" bestFit="1" customWidth="1"/>
    <col min="5378" max="5378" width="36.28515625" customWidth="1"/>
    <col min="5379" max="5379" width="18.140625" customWidth="1"/>
    <col min="5380" max="5380" width="11.85546875" customWidth="1"/>
    <col min="5381" max="5381" width="11.140625" customWidth="1"/>
    <col min="5382" max="5382" width="11.42578125" customWidth="1"/>
    <col min="5383" max="5393" width="0" hidden="1" customWidth="1"/>
    <col min="5394" max="5394" width="14.5703125" customWidth="1"/>
    <col min="5395" max="5395" width="9.42578125" bestFit="1" customWidth="1"/>
    <col min="5634" max="5634" width="36.28515625" customWidth="1"/>
    <col min="5635" max="5635" width="18.140625" customWidth="1"/>
    <col min="5636" max="5636" width="11.85546875" customWidth="1"/>
    <col min="5637" max="5637" width="11.140625" customWidth="1"/>
    <col min="5638" max="5638" width="11.42578125" customWidth="1"/>
    <col min="5639" max="5649" width="0" hidden="1" customWidth="1"/>
    <col min="5650" max="5650" width="14.5703125" customWidth="1"/>
    <col min="5651" max="5651" width="9.42578125" bestFit="1" customWidth="1"/>
    <col min="5890" max="5890" width="36.28515625" customWidth="1"/>
    <col min="5891" max="5891" width="18.140625" customWidth="1"/>
    <col min="5892" max="5892" width="11.85546875" customWidth="1"/>
    <col min="5893" max="5893" width="11.140625" customWidth="1"/>
    <col min="5894" max="5894" width="11.42578125" customWidth="1"/>
    <col min="5895" max="5905" width="0" hidden="1" customWidth="1"/>
    <col min="5906" max="5906" width="14.5703125" customWidth="1"/>
    <col min="5907" max="5907" width="9.42578125" bestFit="1" customWidth="1"/>
    <col min="6146" max="6146" width="36.28515625" customWidth="1"/>
    <col min="6147" max="6147" width="18.140625" customWidth="1"/>
    <col min="6148" max="6148" width="11.85546875" customWidth="1"/>
    <col min="6149" max="6149" width="11.140625" customWidth="1"/>
    <col min="6150" max="6150" width="11.42578125" customWidth="1"/>
    <col min="6151" max="6161" width="0" hidden="1" customWidth="1"/>
    <col min="6162" max="6162" width="14.5703125" customWidth="1"/>
    <col min="6163" max="6163" width="9.42578125" bestFit="1" customWidth="1"/>
    <col min="6402" max="6402" width="36.28515625" customWidth="1"/>
    <col min="6403" max="6403" width="18.140625" customWidth="1"/>
    <col min="6404" max="6404" width="11.85546875" customWidth="1"/>
    <col min="6405" max="6405" width="11.140625" customWidth="1"/>
    <col min="6406" max="6406" width="11.42578125" customWidth="1"/>
    <col min="6407" max="6417" width="0" hidden="1" customWidth="1"/>
    <col min="6418" max="6418" width="14.5703125" customWidth="1"/>
    <col min="6419" max="6419" width="9.42578125" bestFit="1" customWidth="1"/>
    <col min="6658" max="6658" width="36.28515625" customWidth="1"/>
    <col min="6659" max="6659" width="18.140625" customWidth="1"/>
    <col min="6660" max="6660" width="11.85546875" customWidth="1"/>
    <col min="6661" max="6661" width="11.140625" customWidth="1"/>
    <col min="6662" max="6662" width="11.42578125" customWidth="1"/>
    <col min="6663" max="6673" width="0" hidden="1" customWidth="1"/>
    <col min="6674" max="6674" width="14.5703125" customWidth="1"/>
    <col min="6675" max="6675" width="9.42578125" bestFit="1" customWidth="1"/>
    <col min="6914" max="6914" width="36.28515625" customWidth="1"/>
    <col min="6915" max="6915" width="18.140625" customWidth="1"/>
    <col min="6916" max="6916" width="11.85546875" customWidth="1"/>
    <col min="6917" max="6917" width="11.140625" customWidth="1"/>
    <col min="6918" max="6918" width="11.42578125" customWidth="1"/>
    <col min="6919" max="6929" width="0" hidden="1" customWidth="1"/>
    <col min="6930" max="6930" width="14.5703125" customWidth="1"/>
    <col min="6931" max="6931" width="9.42578125" bestFit="1" customWidth="1"/>
    <col min="7170" max="7170" width="36.28515625" customWidth="1"/>
    <col min="7171" max="7171" width="18.140625" customWidth="1"/>
    <col min="7172" max="7172" width="11.85546875" customWidth="1"/>
    <col min="7173" max="7173" width="11.140625" customWidth="1"/>
    <col min="7174" max="7174" width="11.42578125" customWidth="1"/>
    <col min="7175" max="7185" width="0" hidden="1" customWidth="1"/>
    <col min="7186" max="7186" width="14.5703125" customWidth="1"/>
    <col min="7187" max="7187" width="9.42578125" bestFit="1" customWidth="1"/>
    <col min="7426" max="7426" width="36.28515625" customWidth="1"/>
    <col min="7427" max="7427" width="18.140625" customWidth="1"/>
    <col min="7428" max="7428" width="11.85546875" customWidth="1"/>
    <col min="7429" max="7429" width="11.140625" customWidth="1"/>
    <col min="7430" max="7430" width="11.42578125" customWidth="1"/>
    <col min="7431" max="7441" width="0" hidden="1" customWidth="1"/>
    <col min="7442" max="7442" width="14.5703125" customWidth="1"/>
    <col min="7443" max="7443" width="9.42578125" bestFit="1" customWidth="1"/>
    <col min="7682" max="7682" width="36.28515625" customWidth="1"/>
    <col min="7683" max="7683" width="18.140625" customWidth="1"/>
    <col min="7684" max="7684" width="11.85546875" customWidth="1"/>
    <col min="7685" max="7685" width="11.140625" customWidth="1"/>
    <col min="7686" max="7686" width="11.42578125" customWidth="1"/>
    <col min="7687" max="7697" width="0" hidden="1" customWidth="1"/>
    <col min="7698" max="7698" width="14.5703125" customWidth="1"/>
    <col min="7699" max="7699" width="9.42578125" bestFit="1" customWidth="1"/>
    <col min="7938" max="7938" width="36.28515625" customWidth="1"/>
    <col min="7939" max="7939" width="18.140625" customWidth="1"/>
    <col min="7940" max="7940" width="11.85546875" customWidth="1"/>
    <col min="7941" max="7941" width="11.140625" customWidth="1"/>
    <col min="7942" max="7942" width="11.42578125" customWidth="1"/>
    <col min="7943" max="7953" width="0" hidden="1" customWidth="1"/>
    <col min="7954" max="7954" width="14.5703125" customWidth="1"/>
    <col min="7955" max="7955" width="9.42578125" bestFit="1" customWidth="1"/>
    <col min="8194" max="8194" width="36.28515625" customWidth="1"/>
    <col min="8195" max="8195" width="18.140625" customWidth="1"/>
    <col min="8196" max="8196" width="11.85546875" customWidth="1"/>
    <col min="8197" max="8197" width="11.140625" customWidth="1"/>
    <col min="8198" max="8198" width="11.42578125" customWidth="1"/>
    <col min="8199" max="8209" width="0" hidden="1" customWidth="1"/>
    <col min="8210" max="8210" width="14.5703125" customWidth="1"/>
    <col min="8211" max="8211" width="9.42578125" bestFit="1" customWidth="1"/>
    <col min="8450" max="8450" width="36.28515625" customWidth="1"/>
    <col min="8451" max="8451" width="18.140625" customWidth="1"/>
    <col min="8452" max="8452" width="11.85546875" customWidth="1"/>
    <col min="8453" max="8453" width="11.140625" customWidth="1"/>
    <col min="8454" max="8454" width="11.42578125" customWidth="1"/>
    <col min="8455" max="8465" width="0" hidden="1" customWidth="1"/>
    <col min="8466" max="8466" width="14.5703125" customWidth="1"/>
    <col min="8467" max="8467" width="9.42578125" bestFit="1" customWidth="1"/>
    <col min="8706" max="8706" width="36.28515625" customWidth="1"/>
    <col min="8707" max="8707" width="18.140625" customWidth="1"/>
    <col min="8708" max="8708" width="11.85546875" customWidth="1"/>
    <col min="8709" max="8709" width="11.140625" customWidth="1"/>
    <col min="8710" max="8710" width="11.42578125" customWidth="1"/>
    <col min="8711" max="8721" width="0" hidden="1" customWidth="1"/>
    <col min="8722" max="8722" width="14.5703125" customWidth="1"/>
    <col min="8723" max="8723" width="9.42578125" bestFit="1" customWidth="1"/>
    <col min="8962" max="8962" width="36.28515625" customWidth="1"/>
    <col min="8963" max="8963" width="18.140625" customWidth="1"/>
    <col min="8964" max="8964" width="11.85546875" customWidth="1"/>
    <col min="8965" max="8965" width="11.140625" customWidth="1"/>
    <col min="8966" max="8966" width="11.42578125" customWidth="1"/>
    <col min="8967" max="8977" width="0" hidden="1" customWidth="1"/>
    <col min="8978" max="8978" width="14.5703125" customWidth="1"/>
    <col min="8979" max="8979" width="9.42578125" bestFit="1" customWidth="1"/>
    <col min="9218" max="9218" width="36.28515625" customWidth="1"/>
    <col min="9219" max="9219" width="18.140625" customWidth="1"/>
    <col min="9220" max="9220" width="11.85546875" customWidth="1"/>
    <col min="9221" max="9221" width="11.140625" customWidth="1"/>
    <col min="9222" max="9222" width="11.42578125" customWidth="1"/>
    <col min="9223" max="9233" width="0" hidden="1" customWidth="1"/>
    <col min="9234" max="9234" width="14.5703125" customWidth="1"/>
    <col min="9235" max="9235" width="9.42578125" bestFit="1" customWidth="1"/>
    <col min="9474" max="9474" width="36.28515625" customWidth="1"/>
    <col min="9475" max="9475" width="18.140625" customWidth="1"/>
    <col min="9476" max="9476" width="11.85546875" customWidth="1"/>
    <col min="9477" max="9477" width="11.140625" customWidth="1"/>
    <col min="9478" max="9478" width="11.42578125" customWidth="1"/>
    <col min="9479" max="9489" width="0" hidden="1" customWidth="1"/>
    <col min="9490" max="9490" width="14.5703125" customWidth="1"/>
    <col min="9491" max="9491" width="9.42578125" bestFit="1" customWidth="1"/>
    <col min="9730" max="9730" width="36.28515625" customWidth="1"/>
    <col min="9731" max="9731" width="18.140625" customWidth="1"/>
    <col min="9732" max="9732" width="11.85546875" customWidth="1"/>
    <col min="9733" max="9733" width="11.140625" customWidth="1"/>
    <col min="9734" max="9734" width="11.42578125" customWidth="1"/>
    <col min="9735" max="9745" width="0" hidden="1" customWidth="1"/>
    <col min="9746" max="9746" width="14.5703125" customWidth="1"/>
    <col min="9747" max="9747" width="9.42578125" bestFit="1" customWidth="1"/>
    <col min="9986" max="9986" width="36.28515625" customWidth="1"/>
    <col min="9987" max="9987" width="18.140625" customWidth="1"/>
    <col min="9988" max="9988" width="11.85546875" customWidth="1"/>
    <col min="9989" max="9989" width="11.140625" customWidth="1"/>
    <col min="9990" max="9990" width="11.42578125" customWidth="1"/>
    <col min="9991" max="10001" width="0" hidden="1" customWidth="1"/>
    <col min="10002" max="10002" width="14.5703125" customWidth="1"/>
    <col min="10003" max="10003" width="9.42578125" bestFit="1" customWidth="1"/>
    <col min="10242" max="10242" width="36.28515625" customWidth="1"/>
    <col min="10243" max="10243" width="18.140625" customWidth="1"/>
    <col min="10244" max="10244" width="11.85546875" customWidth="1"/>
    <col min="10245" max="10245" width="11.140625" customWidth="1"/>
    <col min="10246" max="10246" width="11.42578125" customWidth="1"/>
    <col min="10247" max="10257" width="0" hidden="1" customWidth="1"/>
    <col min="10258" max="10258" width="14.5703125" customWidth="1"/>
    <col min="10259" max="10259" width="9.42578125" bestFit="1" customWidth="1"/>
    <col min="10498" max="10498" width="36.28515625" customWidth="1"/>
    <col min="10499" max="10499" width="18.140625" customWidth="1"/>
    <col min="10500" max="10500" width="11.85546875" customWidth="1"/>
    <col min="10501" max="10501" width="11.140625" customWidth="1"/>
    <col min="10502" max="10502" width="11.42578125" customWidth="1"/>
    <col min="10503" max="10513" width="0" hidden="1" customWidth="1"/>
    <col min="10514" max="10514" width="14.5703125" customWidth="1"/>
    <col min="10515" max="10515" width="9.42578125" bestFit="1" customWidth="1"/>
    <col min="10754" max="10754" width="36.28515625" customWidth="1"/>
    <col min="10755" max="10755" width="18.140625" customWidth="1"/>
    <col min="10756" max="10756" width="11.85546875" customWidth="1"/>
    <col min="10757" max="10757" width="11.140625" customWidth="1"/>
    <col min="10758" max="10758" width="11.42578125" customWidth="1"/>
    <col min="10759" max="10769" width="0" hidden="1" customWidth="1"/>
    <col min="10770" max="10770" width="14.5703125" customWidth="1"/>
    <col min="10771" max="10771" width="9.42578125" bestFit="1" customWidth="1"/>
    <col min="11010" max="11010" width="36.28515625" customWidth="1"/>
    <col min="11011" max="11011" width="18.140625" customWidth="1"/>
    <col min="11012" max="11012" width="11.85546875" customWidth="1"/>
    <col min="11013" max="11013" width="11.140625" customWidth="1"/>
    <col min="11014" max="11014" width="11.42578125" customWidth="1"/>
    <col min="11015" max="11025" width="0" hidden="1" customWidth="1"/>
    <col min="11026" max="11026" width="14.5703125" customWidth="1"/>
    <col min="11027" max="11027" width="9.42578125" bestFit="1" customWidth="1"/>
    <col min="11266" max="11266" width="36.28515625" customWidth="1"/>
    <col min="11267" max="11267" width="18.140625" customWidth="1"/>
    <col min="11268" max="11268" width="11.85546875" customWidth="1"/>
    <col min="11269" max="11269" width="11.140625" customWidth="1"/>
    <col min="11270" max="11270" width="11.42578125" customWidth="1"/>
    <col min="11271" max="11281" width="0" hidden="1" customWidth="1"/>
    <col min="11282" max="11282" width="14.5703125" customWidth="1"/>
    <col min="11283" max="11283" width="9.42578125" bestFit="1" customWidth="1"/>
    <col min="11522" max="11522" width="36.28515625" customWidth="1"/>
    <col min="11523" max="11523" width="18.140625" customWidth="1"/>
    <col min="11524" max="11524" width="11.85546875" customWidth="1"/>
    <col min="11525" max="11525" width="11.140625" customWidth="1"/>
    <col min="11526" max="11526" width="11.42578125" customWidth="1"/>
    <col min="11527" max="11537" width="0" hidden="1" customWidth="1"/>
    <col min="11538" max="11538" width="14.5703125" customWidth="1"/>
    <col min="11539" max="11539" width="9.42578125" bestFit="1" customWidth="1"/>
    <col min="11778" max="11778" width="36.28515625" customWidth="1"/>
    <col min="11779" max="11779" width="18.140625" customWidth="1"/>
    <col min="11780" max="11780" width="11.85546875" customWidth="1"/>
    <col min="11781" max="11781" width="11.140625" customWidth="1"/>
    <col min="11782" max="11782" width="11.42578125" customWidth="1"/>
    <col min="11783" max="11793" width="0" hidden="1" customWidth="1"/>
    <col min="11794" max="11794" width="14.5703125" customWidth="1"/>
    <col min="11795" max="11795" width="9.42578125" bestFit="1" customWidth="1"/>
    <col min="12034" max="12034" width="36.28515625" customWidth="1"/>
    <col min="12035" max="12035" width="18.140625" customWidth="1"/>
    <col min="12036" max="12036" width="11.85546875" customWidth="1"/>
    <col min="12037" max="12037" width="11.140625" customWidth="1"/>
    <col min="12038" max="12038" width="11.42578125" customWidth="1"/>
    <col min="12039" max="12049" width="0" hidden="1" customWidth="1"/>
    <col min="12050" max="12050" width="14.5703125" customWidth="1"/>
    <col min="12051" max="12051" width="9.42578125" bestFit="1" customWidth="1"/>
    <col min="12290" max="12290" width="36.28515625" customWidth="1"/>
    <col min="12291" max="12291" width="18.140625" customWidth="1"/>
    <col min="12292" max="12292" width="11.85546875" customWidth="1"/>
    <col min="12293" max="12293" width="11.140625" customWidth="1"/>
    <col min="12294" max="12294" width="11.42578125" customWidth="1"/>
    <col min="12295" max="12305" width="0" hidden="1" customWidth="1"/>
    <col min="12306" max="12306" width="14.5703125" customWidth="1"/>
    <col min="12307" max="12307" width="9.42578125" bestFit="1" customWidth="1"/>
    <col min="12546" max="12546" width="36.28515625" customWidth="1"/>
    <col min="12547" max="12547" width="18.140625" customWidth="1"/>
    <col min="12548" max="12548" width="11.85546875" customWidth="1"/>
    <col min="12549" max="12549" width="11.140625" customWidth="1"/>
    <col min="12550" max="12550" width="11.42578125" customWidth="1"/>
    <col min="12551" max="12561" width="0" hidden="1" customWidth="1"/>
    <col min="12562" max="12562" width="14.5703125" customWidth="1"/>
    <col min="12563" max="12563" width="9.42578125" bestFit="1" customWidth="1"/>
    <col min="12802" max="12802" width="36.28515625" customWidth="1"/>
    <col min="12803" max="12803" width="18.140625" customWidth="1"/>
    <col min="12804" max="12804" width="11.85546875" customWidth="1"/>
    <col min="12805" max="12805" width="11.140625" customWidth="1"/>
    <col min="12806" max="12806" width="11.42578125" customWidth="1"/>
    <col min="12807" max="12817" width="0" hidden="1" customWidth="1"/>
    <col min="12818" max="12818" width="14.5703125" customWidth="1"/>
    <col min="12819" max="12819" width="9.42578125" bestFit="1" customWidth="1"/>
    <col min="13058" max="13058" width="36.28515625" customWidth="1"/>
    <col min="13059" max="13059" width="18.140625" customWidth="1"/>
    <col min="13060" max="13060" width="11.85546875" customWidth="1"/>
    <col min="13061" max="13061" width="11.140625" customWidth="1"/>
    <col min="13062" max="13062" width="11.42578125" customWidth="1"/>
    <col min="13063" max="13073" width="0" hidden="1" customWidth="1"/>
    <col min="13074" max="13074" width="14.5703125" customWidth="1"/>
    <col min="13075" max="13075" width="9.42578125" bestFit="1" customWidth="1"/>
    <col min="13314" max="13314" width="36.28515625" customWidth="1"/>
    <col min="13315" max="13315" width="18.140625" customWidth="1"/>
    <col min="13316" max="13316" width="11.85546875" customWidth="1"/>
    <col min="13317" max="13317" width="11.140625" customWidth="1"/>
    <col min="13318" max="13318" width="11.42578125" customWidth="1"/>
    <col min="13319" max="13329" width="0" hidden="1" customWidth="1"/>
    <col min="13330" max="13330" width="14.5703125" customWidth="1"/>
    <col min="13331" max="13331" width="9.42578125" bestFit="1" customWidth="1"/>
    <col min="13570" max="13570" width="36.28515625" customWidth="1"/>
    <col min="13571" max="13571" width="18.140625" customWidth="1"/>
    <col min="13572" max="13572" width="11.85546875" customWidth="1"/>
    <col min="13573" max="13573" width="11.140625" customWidth="1"/>
    <col min="13574" max="13574" width="11.42578125" customWidth="1"/>
    <col min="13575" max="13585" width="0" hidden="1" customWidth="1"/>
    <col min="13586" max="13586" width="14.5703125" customWidth="1"/>
    <col min="13587" max="13587" width="9.42578125" bestFit="1" customWidth="1"/>
    <col min="13826" max="13826" width="36.28515625" customWidth="1"/>
    <col min="13827" max="13827" width="18.140625" customWidth="1"/>
    <col min="13828" max="13828" width="11.85546875" customWidth="1"/>
    <col min="13829" max="13829" width="11.140625" customWidth="1"/>
    <col min="13830" max="13830" width="11.42578125" customWidth="1"/>
    <col min="13831" max="13841" width="0" hidden="1" customWidth="1"/>
    <col min="13842" max="13842" width="14.5703125" customWidth="1"/>
    <col min="13843" max="13843" width="9.42578125" bestFit="1" customWidth="1"/>
    <col min="14082" max="14082" width="36.28515625" customWidth="1"/>
    <col min="14083" max="14083" width="18.140625" customWidth="1"/>
    <col min="14084" max="14084" width="11.85546875" customWidth="1"/>
    <col min="14085" max="14085" width="11.140625" customWidth="1"/>
    <col min="14086" max="14086" width="11.42578125" customWidth="1"/>
    <col min="14087" max="14097" width="0" hidden="1" customWidth="1"/>
    <col min="14098" max="14098" width="14.5703125" customWidth="1"/>
    <col min="14099" max="14099" width="9.42578125" bestFit="1" customWidth="1"/>
    <col min="14338" max="14338" width="36.28515625" customWidth="1"/>
    <col min="14339" max="14339" width="18.140625" customWidth="1"/>
    <col min="14340" max="14340" width="11.85546875" customWidth="1"/>
    <col min="14341" max="14341" width="11.140625" customWidth="1"/>
    <col min="14342" max="14342" width="11.42578125" customWidth="1"/>
    <col min="14343" max="14353" width="0" hidden="1" customWidth="1"/>
    <col min="14354" max="14354" width="14.5703125" customWidth="1"/>
    <col min="14355" max="14355" width="9.42578125" bestFit="1" customWidth="1"/>
    <col min="14594" max="14594" width="36.28515625" customWidth="1"/>
    <col min="14595" max="14595" width="18.140625" customWidth="1"/>
    <col min="14596" max="14596" width="11.85546875" customWidth="1"/>
    <col min="14597" max="14597" width="11.140625" customWidth="1"/>
    <col min="14598" max="14598" width="11.42578125" customWidth="1"/>
    <col min="14599" max="14609" width="0" hidden="1" customWidth="1"/>
    <col min="14610" max="14610" width="14.5703125" customWidth="1"/>
    <col min="14611" max="14611" width="9.42578125" bestFit="1" customWidth="1"/>
    <col min="14850" max="14850" width="36.28515625" customWidth="1"/>
    <col min="14851" max="14851" width="18.140625" customWidth="1"/>
    <col min="14852" max="14852" width="11.85546875" customWidth="1"/>
    <col min="14853" max="14853" width="11.140625" customWidth="1"/>
    <col min="14854" max="14854" width="11.42578125" customWidth="1"/>
    <col min="14855" max="14865" width="0" hidden="1" customWidth="1"/>
    <col min="14866" max="14866" width="14.5703125" customWidth="1"/>
    <col min="14867" max="14867" width="9.42578125" bestFit="1" customWidth="1"/>
    <col min="15106" max="15106" width="36.28515625" customWidth="1"/>
    <col min="15107" max="15107" width="18.140625" customWidth="1"/>
    <col min="15108" max="15108" width="11.85546875" customWidth="1"/>
    <col min="15109" max="15109" width="11.140625" customWidth="1"/>
    <col min="15110" max="15110" width="11.42578125" customWidth="1"/>
    <col min="15111" max="15121" width="0" hidden="1" customWidth="1"/>
    <col min="15122" max="15122" width="14.5703125" customWidth="1"/>
    <col min="15123" max="15123" width="9.42578125" bestFit="1" customWidth="1"/>
    <col min="15362" max="15362" width="36.28515625" customWidth="1"/>
    <col min="15363" max="15363" width="18.140625" customWidth="1"/>
    <col min="15364" max="15364" width="11.85546875" customWidth="1"/>
    <col min="15365" max="15365" width="11.140625" customWidth="1"/>
    <col min="15366" max="15366" width="11.42578125" customWidth="1"/>
    <col min="15367" max="15377" width="0" hidden="1" customWidth="1"/>
    <col min="15378" max="15378" width="14.5703125" customWidth="1"/>
    <col min="15379" max="15379" width="9.42578125" bestFit="1" customWidth="1"/>
    <col min="15618" max="15618" width="36.28515625" customWidth="1"/>
    <col min="15619" max="15619" width="18.140625" customWidth="1"/>
    <col min="15620" max="15620" width="11.85546875" customWidth="1"/>
    <col min="15621" max="15621" width="11.140625" customWidth="1"/>
    <col min="15622" max="15622" width="11.42578125" customWidth="1"/>
    <col min="15623" max="15633" width="0" hidden="1" customWidth="1"/>
    <col min="15634" max="15634" width="14.5703125" customWidth="1"/>
    <col min="15635" max="15635" width="9.42578125" bestFit="1" customWidth="1"/>
    <col min="15874" max="15874" width="36.28515625" customWidth="1"/>
    <col min="15875" max="15875" width="18.140625" customWidth="1"/>
    <col min="15876" max="15876" width="11.85546875" customWidth="1"/>
    <col min="15877" max="15877" width="11.140625" customWidth="1"/>
    <col min="15878" max="15878" width="11.42578125" customWidth="1"/>
    <col min="15879" max="15889" width="0" hidden="1" customWidth="1"/>
    <col min="15890" max="15890" width="14.5703125" customWidth="1"/>
    <col min="15891" max="15891" width="9.42578125" bestFit="1" customWidth="1"/>
    <col min="16130" max="16130" width="36.28515625" customWidth="1"/>
    <col min="16131" max="16131" width="18.140625" customWidth="1"/>
    <col min="16132" max="16132" width="11.85546875" customWidth="1"/>
    <col min="16133" max="16133" width="11.140625" customWidth="1"/>
    <col min="16134" max="16134" width="11.42578125" customWidth="1"/>
    <col min="16135" max="16145" width="0" hidden="1" customWidth="1"/>
    <col min="16146" max="16146" width="14.5703125" customWidth="1"/>
    <col min="16147" max="16147" width="9.42578125" bestFit="1" customWidth="1"/>
  </cols>
  <sheetData>
    <row r="2" spans="1:18" ht="18" customHeight="1" x14ac:dyDescent="0.25">
      <c r="A2" s="56">
        <v>4</v>
      </c>
      <c r="B2" s="57" t="s">
        <v>95</v>
      </c>
      <c r="C2" s="57"/>
      <c r="D2" s="40" t="s">
        <v>60</v>
      </c>
      <c r="E2" s="40"/>
      <c r="F2" s="40"/>
      <c r="G2" s="40"/>
      <c r="H2" s="40"/>
      <c r="I2" s="35"/>
      <c r="J2" s="35"/>
      <c r="K2" s="35"/>
      <c r="L2" s="35"/>
      <c r="M2" s="35"/>
      <c r="N2" s="40"/>
      <c r="O2" s="40"/>
      <c r="P2" s="40"/>
      <c r="Q2" s="40"/>
      <c r="R2" s="40"/>
    </row>
    <row r="3" spans="1:18" ht="15" customHeight="1" x14ac:dyDescent="0.25">
      <c r="B3" s="57" t="s">
        <v>2</v>
      </c>
      <c r="C3" s="57"/>
      <c r="D3" s="40" t="s">
        <v>3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3.5" customHeight="1" x14ac:dyDescent="0.25">
      <c r="B4" s="57" t="s">
        <v>77</v>
      </c>
      <c r="C4" s="57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18" customHeight="1" x14ac:dyDescent="0.25">
      <c r="B5" s="57" t="s">
        <v>96</v>
      </c>
      <c r="C5" s="57"/>
      <c r="D5" s="55" t="s">
        <v>58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7" spans="1:18" ht="24" customHeight="1" x14ac:dyDescent="0.25">
      <c r="A7" s="37" t="s">
        <v>4</v>
      </c>
      <c r="B7" s="37" t="s">
        <v>45</v>
      </c>
      <c r="C7" s="38" t="s">
        <v>6</v>
      </c>
      <c r="D7" s="38" t="s">
        <v>7</v>
      </c>
      <c r="E7" s="38" t="s">
        <v>8</v>
      </c>
      <c r="F7" s="42" t="s">
        <v>9</v>
      </c>
      <c r="G7" s="76" t="s">
        <v>10</v>
      </c>
      <c r="H7" s="77"/>
      <c r="I7" s="77"/>
      <c r="J7" s="77"/>
      <c r="K7" s="77"/>
      <c r="L7" s="78"/>
      <c r="M7" s="76" t="s">
        <v>11</v>
      </c>
      <c r="N7" s="77"/>
      <c r="O7" s="77"/>
      <c r="P7" s="77"/>
      <c r="Q7" s="78"/>
      <c r="R7" s="44" t="s">
        <v>12</v>
      </c>
    </row>
    <row r="8" spans="1:18" ht="81" customHeight="1" x14ac:dyDescent="0.25">
      <c r="A8" s="37"/>
      <c r="B8" s="37"/>
      <c r="C8" s="37"/>
      <c r="D8" s="37"/>
      <c r="E8" s="37"/>
      <c r="F8" s="58"/>
      <c r="G8" s="36" t="s">
        <v>13</v>
      </c>
      <c r="H8" s="36" t="s">
        <v>14</v>
      </c>
      <c r="I8" s="36" t="s">
        <v>15</v>
      </c>
      <c r="J8" s="36" t="s">
        <v>16</v>
      </c>
      <c r="K8" s="36" t="s">
        <v>17</v>
      </c>
      <c r="L8" s="36" t="s">
        <v>18</v>
      </c>
      <c r="M8" s="36" t="s">
        <v>19</v>
      </c>
      <c r="N8" s="36" t="s">
        <v>20</v>
      </c>
      <c r="O8" s="36" t="s">
        <v>21</v>
      </c>
      <c r="P8" s="36" t="s">
        <v>22</v>
      </c>
      <c r="Q8" s="36" t="s">
        <v>23</v>
      </c>
      <c r="R8" s="44"/>
    </row>
    <row r="9" spans="1:18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  <c r="P9" s="5">
        <v>16</v>
      </c>
      <c r="Q9" s="5">
        <v>17</v>
      </c>
      <c r="R9" s="5">
        <v>18</v>
      </c>
    </row>
    <row r="10" spans="1:18" ht="15.75" x14ac:dyDescent="0.25">
      <c r="A10" s="6"/>
      <c r="B10" s="36" t="s">
        <v>97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5.75" x14ac:dyDescent="0.25">
      <c r="A11" s="6"/>
      <c r="B11" s="36" t="s">
        <v>25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5.75" x14ac:dyDescent="0.25">
      <c r="A12" s="6">
        <v>185</v>
      </c>
      <c r="B12" s="59" t="s">
        <v>98</v>
      </c>
      <c r="C12" s="60">
        <v>150</v>
      </c>
      <c r="D12" s="60">
        <v>1.64</v>
      </c>
      <c r="E12" s="60">
        <v>3.82</v>
      </c>
      <c r="F12" s="60">
        <v>16.899999999999999</v>
      </c>
      <c r="G12" s="60">
        <v>80.099999999999994</v>
      </c>
      <c r="H12" s="60">
        <v>24.4</v>
      </c>
      <c r="I12" s="60">
        <v>3.7</v>
      </c>
      <c r="J12" s="60">
        <v>11.5</v>
      </c>
      <c r="K12" s="60">
        <v>35.9</v>
      </c>
      <c r="L12" s="60">
        <v>0.24</v>
      </c>
      <c r="M12" s="61">
        <v>20</v>
      </c>
      <c r="N12" s="61">
        <v>0.02</v>
      </c>
      <c r="O12" s="61">
        <v>0.01</v>
      </c>
      <c r="P12" s="61">
        <v>0.36</v>
      </c>
      <c r="Q12" s="61"/>
      <c r="R12" s="60">
        <v>109</v>
      </c>
    </row>
    <row r="13" spans="1:18" s="1" customFormat="1" x14ac:dyDescent="0.2">
      <c r="A13" s="6">
        <v>395</v>
      </c>
      <c r="B13" s="62" t="s">
        <v>66</v>
      </c>
      <c r="C13" s="60">
        <v>150</v>
      </c>
      <c r="D13" s="60">
        <v>2.34</v>
      </c>
      <c r="E13" s="60">
        <v>2</v>
      </c>
      <c r="F13" s="60">
        <v>10.63</v>
      </c>
      <c r="G13" s="60">
        <v>37.6</v>
      </c>
      <c r="H13" s="60">
        <v>109.7</v>
      </c>
      <c r="I13" s="60">
        <v>94.3</v>
      </c>
      <c r="J13" s="60">
        <v>10.5</v>
      </c>
      <c r="K13" s="60">
        <v>67.5</v>
      </c>
      <c r="L13" s="60">
        <v>0.1</v>
      </c>
      <c r="M13" s="60">
        <v>15</v>
      </c>
      <c r="N13" s="61">
        <v>0.03</v>
      </c>
      <c r="O13" s="61">
        <v>0.113</v>
      </c>
      <c r="P13" s="61">
        <v>7.4999999999999997E-2</v>
      </c>
      <c r="Q13" s="61">
        <v>0.98</v>
      </c>
      <c r="R13" s="60">
        <v>70</v>
      </c>
    </row>
    <row r="14" spans="1:18" ht="15.75" x14ac:dyDescent="0.25">
      <c r="A14" s="6">
        <v>1</v>
      </c>
      <c r="B14" s="59" t="s">
        <v>55</v>
      </c>
      <c r="C14" s="60">
        <v>26</v>
      </c>
      <c r="D14" s="60">
        <v>1.65</v>
      </c>
      <c r="E14" s="60">
        <v>5.17</v>
      </c>
      <c r="F14" s="60">
        <v>10</v>
      </c>
      <c r="G14" s="60">
        <v>79.599999999999994</v>
      </c>
      <c r="H14" s="60">
        <v>29.38</v>
      </c>
      <c r="I14" s="60">
        <v>6.36</v>
      </c>
      <c r="J14" s="60">
        <v>6.78</v>
      </c>
      <c r="K14" s="60">
        <v>19.93</v>
      </c>
      <c r="L14" s="60">
        <v>0.42</v>
      </c>
      <c r="M14" s="61">
        <v>27.39</v>
      </c>
      <c r="N14" s="61">
        <v>3.4000000000000002E-2</v>
      </c>
      <c r="O14" s="61">
        <v>2.1000000000000001E-2</v>
      </c>
      <c r="P14" s="61">
        <v>0.33</v>
      </c>
      <c r="Q14" s="61"/>
      <c r="R14" s="60">
        <v>93.15</v>
      </c>
    </row>
    <row r="15" spans="1:18" ht="14.25" customHeight="1" x14ac:dyDescent="0.25">
      <c r="A15" s="6"/>
      <c r="B15" s="59" t="s">
        <v>26</v>
      </c>
      <c r="C15" s="60">
        <v>20</v>
      </c>
      <c r="D15" s="60"/>
      <c r="E15" s="60"/>
      <c r="F15" s="60"/>
      <c r="G15" s="60"/>
      <c r="H15" s="60"/>
      <c r="I15" s="60"/>
      <c r="J15" s="60"/>
      <c r="K15" s="60"/>
      <c r="L15" s="60"/>
      <c r="M15" s="61"/>
      <c r="N15" s="61"/>
      <c r="O15" s="61"/>
      <c r="P15" s="61"/>
      <c r="Q15" s="61"/>
      <c r="R15" s="60"/>
    </row>
    <row r="16" spans="1:18" ht="14.25" customHeight="1" x14ac:dyDescent="0.25">
      <c r="A16" s="6"/>
      <c r="B16" s="59" t="s">
        <v>27</v>
      </c>
      <c r="C16" s="60">
        <v>6</v>
      </c>
      <c r="D16" s="60"/>
      <c r="E16" s="60"/>
      <c r="F16" s="60"/>
      <c r="G16" s="60"/>
      <c r="H16" s="60"/>
      <c r="I16" s="60"/>
      <c r="J16" s="60"/>
      <c r="K16" s="60"/>
      <c r="L16" s="60"/>
      <c r="M16" s="61"/>
      <c r="N16" s="61"/>
      <c r="O16" s="61"/>
      <c r="P16" s="61"/>
      <c r="Q16" s="61"/>
      <c r="R16" s="60"/>
    </row>
    <row r="17" spans="1:18" ht="15.75" x14ac:dyDescent="0.25">
      <c r="A17" s="6">
        <v>7</v>
      </c>
      <c r="B17" s="16" t="s">
        <v>28</v>
      </c>
      <c r="C17" s="60">
        <v>7</v>
      </c>
      <c r="D17" s="60">
        <v>1.84</v>
      </c>
      <c r="E17" s="60">
        <v>1.86</v>
      </c>
      <c r="F17" s="60"/>
      <c r="G17" s="60">
        <v>77</v>
      </c>
      <c r="H17" s="60">
        <v>7</v>
      </c>
      <c r="I17" s="60">
        <v>70</v>
      </c>
      <c r="J17" s="60">
        <v>3.85</v>
      </c>
      <c r="K17" s="60">
        <v>42</v>
      </c>
      <c r="L17" s="60">
        <v>0.49</v>
      </c>
      <c r="M17" s="61">
        <v>14.7</v>
      </c>
      <c r="N17" s="61">
        <v>0</v>
      </c>
      <c r="O17" s="61">
        <v>2.8000000000000001E-2</v>
      </c>
      <c r="P17" s="61">
        <v>1.4E-2</v>
      </c>
      <c r="Q17" s="61">
        <v>4.9000000000000002E-2</v>
      </c>
      <c r="R17" s="60">
        <v>23.8</v>
      </c>
    </row>
    <row r="18" spans="1:18" ht="15.75" x14ac:dyDescent="0.25">
      <c r="A18" s="6"/>
      <c r="B18" s="65" t="s">
        <v>30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61"/>
      <c r="O18" s="61"/>
      <c r="P18" s="61"/>
      <c r="Q18" s="61"/>
      <c r="R18" s="60"/>
    </row>
    <row r="19" spans="1:18" ht="15.75" x14ac:dyDescent="0.25">
      <c r="A19" s="6"/>
      <c r="B19" s="6" t="s">
        <v>67</v>
      </c>
      <c r="C19" s="60">
        <v>100</v>
      </c>
      <c r="D19" s="60"/>
      <c r="E19" s="60"/>
      <c r="F19" s="60">
        <v>13</v>
      </c>
      <c r="G19" s="60"/>
      <c r="H19" s="60"/>
      <c r="I19" s="60"/>
      <c r="J19" s="60"/>
      <c r="K19" s="60"/>
      <c r="L19" s="60"/>
      <c r="M19" s="61"/>
      <c r="N19" s="61"/>
      <c r="O19" s="61"/>
      <c r="P19" s="61"/>
      <c r="Q19" s="61"/>
      <c r="R19" s="60">
        <v>90</v>
      </c>
    </row>
    <row r="20" spans="1:18" ht="15.75" x14ac:dyDescent="0.25">
      <c r="A20" s="6"/>
      <c r="B20" s="6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1"/>
      <c r="N20" s="61"/>
      <c r="O20" s="61"/>
      <c r="P20" s="61"/>
      <c r="Q20" s="61"/>
      <c r="R20" s="60"/>
    </row>
    <row r="21" spans="1:18" ht="15.75" x14ac:dyDescent="0.25">
      <c r="A21" s="6"/>
      <c r="B21" s="66" t="s">
        <v>31</v>
      </c>
      <c r="C21" s="60">
        <f>SUM(C12:C14)+C17+C19</f>
        <v>433</v>
      </c>
      <c r="D21" s="60">
        <f>SUM(D12:D20)</f>
        <v>7.4699999999999989</v>
      </c>
      <c r="E21" s="60">
        <f>SUM(E12:E20)</f>
        <v>12.85</v>
      </c>
      <c r="F21" s="60">
        <f>SUM(F12:F20)</f>
        <v>50.53</v>
      </c>
      <c r="G21" s="60">
        <f t="shared" ref="G21:Q21" si="0">SUM(G12:G20)</f>
        <v>274.29999999999995</v>
      </c>
      <c r="H21" s="60">
        <f t="shared" si="0"/>
        <v>170.48</v>
      </c>
      <c r="I21" s="60">
        <f t="shared" si="0"/>
        <v>174.36</v>
      </c>
      <c r="J21" s="60">
        <f t="shared" si="0"/>
        <v>32.630000000000003</v>
      </c>
      <c r="K21" s="60">
        <f t="shared" si="0"/>
        <v>165.33</v>
      </c>
      <c r="L21" s="60">
        <f t="shared" si="0"/>
        <v>1.25</v>
      </c>
      <c r="M21" s="61">
        <f t="shared" si="0"/>
        <v>77.09</v>
      </c>
      <c r="N21" s="61">
        <f t="shared" si="0"/>
        <v>8.4000000000000005E-2</v>
      </c>
      <c r="O21" s="61">
        <f t="shared" si="0"/>
        <v>0.17199999999999999</v>
      </c>
      <c r="P21" s="61">
        <f t="shared" si="0"/>
        <v>0.77900000000000003</v>
      </c>
      <c r="Q21" s="61">
        <f t="shared" si="0"/>
        <v>1.0289999999999999</v>
      </c>
      <c r="R21" s="60">
        <f>SUM(R12:R20)</f>
        <v>385.95</v>
      </c>
    </row>
    <row r="22" spans="1:18" ht="15.75" x14ac:dyDescent="0.25">
      <c r="A22" s="6"/>
      <c r="B22" s="6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1"/>
      <c r="O22" s="61"/>
      <c r="P22" s="61"/>
      <c r="Q22" s="61"/>
      <c r="R22" s="60"/>
    </row>
    <row r="23" spans="1:18" ht="15.75" x14ac:dyDescent="0.25">
      <c r="A23" s="6"/>
      <c r="B23" s="36" t="s">
        <v>32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  <c r="N23" s="61"/>
      <c r="O23" s="61"/>
      <c r="P23" s="61"/>
      <c r="Q23" s="61"/>
      <c r="R23" s="60"/>
    </row>
    <row r="24" spans="1:18" ht="15.75" x14ac:dyDescent="0.25">
      <c r="A24" s="6">
        <v>13</v>
      </c>
      <c r="B24" s="59" t="s">
        <v>99</v>
      </c>
      <c r="C24" s="67">
        <v>40</v>
      </c>
      <c r="D24" s="67">
        <v>0.33</v>
      </c>
      <c r="E24" s="67">
        <v>2.1</v>
      </c>
      <c r="F24" s="67">
        <v>1.1499999999999999</v>
      </c>
      <c r="G24" s="67">
        <v>1.67</v>
      </c>
      <c r="H24" s="67">
        <v>75.2</v>
      </c>
      <c r="I24" s="67">
        <v>6.64</v>
      </c>
      <c r="J24" s="67">
        <v>5.78</v>
      </c>
      <c r="K24" s="67">
        <v>12.35</v>
      </c>
      <c r="L24" s="67">
        <v>0.26</v>
      </c>
      <c r="M24" s="68"/>
      <c r="N24" s="68">
        <v>1.6E-2</v>
      </c>
      <c r="O24" s="68">
        <v>1.2E-2</v>
      </c>
      <c r="P24" s="68">
        <v>0.11</v>
      </c>
      <c r="Q24" s="68">
        <v>2.39</v>
      </c>
      <c r="R24" s="67">
        <v>26.5</v>
      </c>
    </row>
    <row r="25" spans="1:18" ht="15.75" x14ac:dyDescent="0.25">
      <c r="A25" s="6">
        <v>67</v>
      </c>
      <c r="B25" s="92" t="s">
        <v>100</v>
      </c>
      <c r="C25" s="67">
        <v>150</v>
      </c>
      <c r="D25" s="67">
        <v>4.08</v>
      </c>
      <c r="E25" s="67">
        <v>2.89</v>
      </c>
      <c r="F25" s="67">
        <v>4</v>
      </c>
      <c r="G25" s="67">
        <v>65.099999999999994</v>
      </c>
      <c r="H25" s="67">
        <v>157</v>
      </c>
      <c r="I25" s="67">
        <v>30</v>
      </c>
      <c r="J25" s="67">
        <v>10.7</v>
      </c>
      <c r="K25" s="67">
        <v>22.2</v>
      </c>
      <c r="L25" s="67">
        <v>0.47</v>
      </c>
      <c r="M25" s="68"/>
      <c r="N25" s="68">
        <v>0.02</v>
      </c>
      <c r="O25" s="68">
        <v>1.9E-2</v>
      </c>
      <c r="P25" s="68">
        <v>0.36</v>
      </c>
      <c r="Q25" s="68">
        <v>12.01</v>
      </c>
      <c r="R25" s="67">
        <v>76.2</v>
      </c>
    </row>
    <row r="26" spans="1:18" ht="15.75" x14ac:dyDescent="0.25">
      <c r="A26" s="6"/>
      <c r="B26" s="62" t="s">
        <v>53</v>
      </c>
      <c r="C26" s="67">
        <v>9</v>
      </c>
      <c r="D26" s="67">
        <v>0.23</v>
      </c>
      <c r="E26" s="67">
        <v>1.35</v>
      </c>
      <c r="F26" s="67">
        <v>0.32</v>
      </c>
      <c r="G26" s="67"/>
      <c r="H26" s="67"/>
      <c r="I26" s="67"/>
      <c r="J26" s="67"/>
      <c r="K26" s="67"/>
      <c r="L26" s="67"/>
      <c r="M26" s="68"/>
      <c r="N26" s="68"/>
      <c r="O26" s="68"/>
      <c r="P26" s="68"/>
      <c r="Q26" s="68"/>
      <c r="R26" s="67">
        <v>14.4</v>
      </c>
    </row>
    <row r="27" spans="1:18" ht="20.25" customHeight="1" x14ac:dyDescent="0.25">
      <c r="A27" s="6">
        <v>288</v>
      </c>
      <c r="B27" s="59" t="s">
        <v>101</v>
      </c>
      <c r="C27" s="67" t="s">
        <v>102</v>
      </c>
      <c r="D27" s="67">
        <v>10.7</v>
      </c>
      <c r="E27" s="67">
        <v>10.26</v>
      </c>
      <c r="F27" s="67">
        <v>9.5</v>
      </c>
      <c r="G27" s="93">
        <v>289</v>
      </c>
      <c r="H27" s="67">
        <v>240.8</v>
      </c>
      <c r="I27" s="67">
        <v>29.66</v>
      </c>
      <c r="J27" s="67">
        <v>22.95</v>
      </c>
      <c r="K27" s="67">
        <v>11.26</v>
      </c>
      <c r="L27" s="67">
        <v>1.0449999999999999</v>
      </c>
      <c r="M27" s="67">
        <v>36.549999999999997</v>
      </c>
      <c r="N27" s="68">
        <v>0.06</v>
      </c>
      <c r="O27" s="68">
        <v>0.10199999999999999</v>
      </c>
      <c r="P27" s="68">
        <v>2.33</v>
      </c>
      <c r="Q27" s="68">
        <v>0.53</v>
      </c>
      <c r="R27" s="68">
        <v>173.4</v>
      </c>
    </row>
    <row r="28" spans="1:18" x14ac:dyDescent="0.25">
      <c r="A28" s="94">
        <v>321</v>
      </c>
      <c r="B28" s="95" t="s">
        <v>72</v>
      </c>
      <c r="C28" s="96">
        <v>130</v>
      </c>
      <c r="D28" s="96">
        <v>2.65</v>
      </c>
      <c r="E28" s="96">
        <v>4.1500000000000004</v>
      </c>
      <c r="F28" s="96">
        <v>17.66</v>
      </c>
      <c r="G28" s="96">
        <v>4.8</v>
      </c>
      <c r="H28" s="96">
        <v>561.4</v>
      </c>
      <c r="I28" s="96">
        <v>32</v>
      </c>
      <c r="J28" s="96">
        <v>24.2</v>
      </c>
      <c r="K28" s="96">
        <v>74.900000000000006</v>
      </c>
      <c r="L28" s="96">
        <v>0.87</v>
      </c>
      <c r="M28" s="97">
        <v>22</v>
      </c>
      <c r="N28" s="97">
        <v>0.12</v>
      </c>
      <c r="O28" s="97">
        <v>0.12</v>
      </c>
      <c r="P28" s="97">
        <v>1.17</v>
      </c>
      <c r="Q28" s="97">
        <v>15.7</v>
      </c>
      <c r="R28" s="96">
        <v>118.8</v>
      </c>
    </row>
    <row r="29" spans="1:18" ht="15.75" x14ac:dyDescent="0.25">
      <c r="A29" s="6">
        <v>376</v>
      </c>
      <c r="B29" s="62" t="s">
        <v>36</v>
      </c>
      <c r="C29" s="60">
        <v>150</v>
      </c>
      <c r="D29" s="60">
        <v>0.33</v>
      </c>
      <c r="E29" s="60"/>
      <c r="F29" s="60">
        <v>20.7</v>
      </c>
      <c r="G29" s="60">
        <v>1.87</v>
      </c>
      <c r="H29" s="60">
        <v>42.3</v>
      </c>
      <c r="I29" s="60">
        <v>23.85</v>
      </c>
      <c r="J29" s="60">
        <v>4.5</v>
      </c>
      <c r="K29" s="60">
        <v>11.55</v>
      </c>
      <c r="L29" s="60">
        <v>0.94</v>
      </c>
      <c r="M29" s="61"/>
      <c r="N29" s="61">
        <v>1E-3</v>
      </c>
      <c r="O29" s="61">
        <v>4.0000000000000001E-3</v>
      </c>
      <c r="P29" s="61">
        <v>0.105</v>
      </c>
      <c r="Q29" s="61">
        <v>0.3</v>
      </c>
      <c r="R29" s="60">
        <v>85.6</v>
      </c>
    </row>
    <row r="30" spans="1:18" ht="15.75" x14ac:dyDescent="0.25">
      <c r="A30" s="6">
        <v>1</v>
      </c>
      <c r="B30" s="62" t="s">
        <v>37</v>
      </c>
      <c r="C30" s="60">
        <v>35</v>
      </c>
      <c r="D30" s="60">
        <v>2.2999999999999998</v>
      </c>
      <c r="E30" s="60"/>
      <c r="F30" s="60">
        <v>11.7</v>
      </c>
      <c r="G30" s="60">
        <v>214.7</v>
      </c>
      <c r="H30" s="60">
        <v>85.36</v>
      </c>
      <c r="I30" s="60">
        <v>12.35</v>
      </c>
      <c r="J30" s="60">
        <v>16.5</v>
      </c>
      <c r="K30" s="60">
        <v>55.6</v>
      </c>
      <c r="L30" s="60">
        <v>1.37</v>
      </c>
      <c r="M30" s="61"/>
      <c r="N30" s="61">
        <v>0.06</v>
      </c>
      <c r="O30" s="61">
        <v>2.5999999999999999E-2</v>
      </c>
      <c r="P30" s="61">
        <v>0.24</v>
      </c>
      <c r="Q30" s="61"/>
      <c r="R30" s="60">
        <v>61.2</v>
      </c>
    </row>
    <row r="31" spans="1:18" ht="15.75" x14ac:dyDescent="0.25">
      <c r="A31" s="6"/>
      <c r="B31" s="6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  <c r="N31" s="61"/>
      <c r="O31" s="61"/>
      <c r="P31" s="61"/>
      <c r="Q31" s="61"/>
      <c r="R31" s="70">
        <v>129</v>
      </c>
    </row>
    <row r="32" spans="1:18" ht="15.75" x14ac:dyDescent="0.25">
      <c r="A32" s="6"/>
      <c r="B32" s="66" t="s">
        <v>38</v>
      </c>
      <c r="C32" s="60">
        <f>SUM(C25:C31)</f>
        <v>474</v>
      </c>
      <c r="D32" s="60">
        <f>SUM(D25:D31)</f>
        <v>20.29</v>
      </c>
      <c r="E32" s="60">
        <f>SUM(E25:E31)</f>
        <v>18.649999999999999</v>
      </c>
      <c r="F32" s="60">
        <f>SUM(F25:F31)</f>
        <v>63.879999999999995</v>
      </c>
      <c r="G32" s="60">
        <f t="shared" ref="G32:Q32" si="1">SUM(G28:G31)</f>
        <v>221.36999999999998</v>
      </c>
      <c r="H32" s="60">
        <f t="shared" si="1"/>
        <v>689.06</v>
      </c>
      <c r="I32" s="60">
        <f t="shared" si="1"/>
        <v>68.2</v>
      </c>
      <c r="J32" s="60">
        <f t="shared" si="1"/>
        <v>45.2</v>
      </c>
      <c r="K32" s="60">
        <f t="shared" si="1"/>
        <v>142.05000000000001</v>
      </c>
      <c r="L32" s="60">
        <f t="shared" si="1"/>
        <v>3.18</v>
      </c>
      <c r="M32" s="60">
        <f t="shared" si="1"/>
        <v>22</v>
      </c>
      <c r="N32" s="60">
        <f t="shared" si="1"/>
        <v>0.18099999999999999</v>
      </c>
      <c r="O32" s="60">
        <f t="shared" si="1"/>
        <v>0.15</v>
      </c>
      <c r="P32" s="60">
        <f t="shared" si="1"/>
        <v>1.5149999999999999</v>
      </c>
      <c r="Q32" s="60">
        <f t="shared" si="1"/>
        <v>16</v>
      </c>
      <c r="R32" s="60">
        <f>SUM(R24:R31)</f>
        <v>685.1</v>
      </c>
    </row>
    <row r="33" spans="1:18" ht="15.75" x14ac:dyDescent="0.25">
      <c r="A33" s="6"/>
      <c r="B33" s="65" t="s">
        <v>39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1"/>
      <c r="N33" s="61"/>
      <c r="O33" s="61"/>
      <c r="P33" s="61"/>
      <c r="Q33" s="61"/>
      <c r="R33" s="60"/>
    </row>
    <row r="34" spans="1:18" ht="15.75" x14ac:dyDescent="0.25">
      <c r="A34" s="6">
        <v>255</v>
      </c>
      <c r="B34" s="59" t="s">
        <v>103</v>
      </c>
      <c r="C34" s="67">
        <v>60</v>
      </c>
      <c r="D34" s="67">
        <v>9.0399999999999991</v>
      </c>
      <c r="E34" s="67">
        <v>2.35</v>
      </c>
      <c r="F34" s="67">
        <v>1.48</v>
      </c>
      <c r="G34" s="67">
        <v>121.29</v>
      </c>
      <c r="H34" s="67">
        <v>138.19999999999999</v>
      </c>
      <c r="I34" s="67">
        <v>27.7</v>
      </c>
      <c r="J34" s="67">
        <v>12.66</v>
      </c>
      <c r="K34" s="67">
        <v>117.3</v>
      </c>
      <c r="L34" s="67">
        <v>0.55000000000000004</v>
      </c>
      <c r="M34" s="68">
        <v>34.85</v>
      </c>
      <c r="N34" s="68">
        <v>4.2000000000000003E-2</v>
      </c>
      <c r="O34" s="68">
        <v>0.10199999999999999</v>
      </c>
      <c r="P34" s="68">
        <v>0.82</v>
      </c>
      <c r="Q34" s="68">
        <v>0.52700000000000002</v>
      </c>
      <c r="R34" s="67">
        <v>186</v>
      </c>
    </row>
    <row r="35" spans="1:18" ht="15.75" x14ac:dyDescent="0.25">
      <c r="A35" s="6">
        <v>354</v>
      </c>
      <c r="B35" s="59" t="s">
        <v>104</v>
      </c>
      <c r="C35" s="67">
        <v>15</v>
      </c>
      <c r="D35" s="67">
        <v>0.28599999999999998</v>
      </c>
      <c r="E35" s="67">
        <v>1.65</v>
      </c>
      <c r="F35" s="67">
        <v>0.4</v>
      </c>
      <c r="G35" s="67"/>
      <c r="H35" s="67"/>
      <c r="I35" s="67"/>
      <c r="J35" s="67"/>
      <c r="K35" s="67"/>
      <c r="L35" s="67"/>
      <c r="M35" s="68"/>
      <c r="N35" s="68"/>
      <c r="O35" s="68"/>
      <c r="P35" s="68"/>
      <c r="Q35" s="68"/>
      <c r="R35" s="67">
        <v>17.600000000000001</v>
      </c>
    </row>
    <row r="36" spans="1:18" ht="15.75" x14ac:dyDescent="0.25">
      <c r="A36" s="6">
        <v>1</v>
      </c>
      <c r="B36" s="59" t="s">
        <v>75</v>
      </c>
      <c r="C36" s="60">
        <v>20</v>
      </c>
      <c r="D36" s="60">
        <v>2.4500000000000002</v>
      </c>
      <c r="E36" s="60">
        <v>7.55</v>
      </c>
      <c r="F36" s="60">
        <v>14.62</v>
      </c>
      <c r="G36" s="60">
        <v>114.9</v>
      </c>
      <c r="H36" s="60">
        <v>42.9</v>
      </c>
      <c r="I36" s="60">
        <v>9.3000000000000007</v>
      </c>
      <c r="J36" s="60">
        <v>9.9</v>
      </c>
      <c r="K36" s="60">
        <v>29.1</v>
      </c>
      <c r="L36" s="60">
        <v>0.62</v>
      </c>
      <c r="M36" s="61">
        <v>40</v>
      </c>
      <c r="N36" s="61">
        <v>0.05</v>
      </c>
      <c r="O36" s="61">
        <v>0.03</v>
      </c>
      <c r="P36" s="61">
        <v>0.49</v>
      </c>
      <c r="Q36" s="61"/>
      <c r="R36" s="60">
        <v>136</v>
      </c>
    </row>
    <row r="37" spans="1:18" ht="15.75" x14ac:dyDescent="0.25">
      <c r="A37" s="6">
        <v>398</v>
      </c>
      <c r="B37" s="62" t="s">
        <v>74</v>
      </c>
      <c r="C37" s="60">
        <v>150</v>
      </c>
      <c r="D37" s="60">
        <v>0.51</v>
      </c>
      <c r="E37" s="60"/>
      <c r="F37" s="60">
        <v>0.21</v>
      </c>
      <c r="G37" s="60">
        <v>0.04</v>
      </c>
      <c r="H37" s="60">
        <v>0.6</v>
      </c>
      <c r="I37" s="60">
        <v>10.9</v>
      </c>
      <c r="J37" s="60">
        <v>9.4</v>
      </c>
      <c r="K37" s="60">
        <v>1.3</v>
      </c>
      <c r="L37" s="60">
        <v>2.4</v>
      </c>
      <c r="M37" s="61"/>
      <c r="N37" s="61"/>
      <c r="O37" s="61">
        <v>0</v>
      </c>
      <c r="P37" s="61">
        <v>2.5999999999999999E-2</v>
      </c>
      <c r="Q37" s="71">
        <v>75</v>
      </c>
      <c r="R37" s="60">
        <v>61</v>
      </c>
    </row>
    <row r="38" spans="1:18" ht="15.75" x14ac:dyDescent="0.25">
      <c r="A38" s="6"/>
      <c r="B38" s="6" t="s">
        <v>105</v>
      </c>
      <c r="C38" s="60">
        <v>30</v>
      </c>
      <c r="D38" s="60">
        <v>1.48</v>
      </c>
      <c r="E38" s="60">
        <v>1.96</v>
      </c>
      <c r="F38" s="60">
        <v>1.5</v>
      </c>
      <c r="G38" s="60"/>
      <c r="H38" s="60"/>
      <c r="I38" s="60"/>
      <c r="J38" s="60"/>
      <c r="K38" s="60"/>
      <c r="L38" s="60"/>
      <c r="M38" s="61"/>
      <c r="N38" s="61"/>
      <c r="O38" s="61"/>
      <c r="P38" s="61"/>
      <c r="Q38" s="61"/>
      <c r="R38" s="60">
        <v>83</v>
      </c>
    </row>
    <row r="39" spans="1:18" ht="15.75" x14ac:dyDescent="0.25">
      <c r="A39" s="6"/>
      <c r="B39" s="6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1"/>
      <c r="N39" s="61"/>
      <c r="O39" s="61"/>
      <c r="P39" s="61"/>
      <c r="Q39" s="61"/>
      <c r="R39" s="60"/>
    </row>
    <row r="40" spans="1:18" ht="15.75" x14ac:dyDescent="0.25">
      <c r="A40" s="6"/>
      <c r="B40" s="66" t="s">
        <v>43</v>
      </c>
      <c r="C40" s="60">
        <f>SUM(C34:C38)</f>
        <v>275</v>
      </c>
      <c r="D40" s="60">
        <f>SUM(D34:D38)</f>
        <v>13.766</v>
      </c>
      <c r="E40" s="60">
        <f>SUM(E34:E38)</f>
        <v>13.510000000000002</v>
      </c>
      <c r="F40" s="60">
        <f>SUM(F34:F38)</f>
        <v>18.21</v>
      </c>
      <c r="G40" s="60">
        <f t="shared" ref="G40:Q40" si="2">SUM(G34:G37)</f>
        <v>236.23</v>
      </c>
      <c r="H40" s="60">
        <f t="shared" si="2"/>
        <v>181.7</v>
      </c>
      <c r="I40" s="60">
        <f t="shared" si="2"/>
        <v>47.9</v>
      </c>
      <c r="J40" s="60">
        <f t="shared" si="2"/>
        <v>31.96</v>
      </c>
      <c r="K40" s="60">
        <f t="shared" si="2"/>
        <v>147.70000000000002</v>
      </c>
      <c r="L40" s="60">
        <f t="shared" si="2"/>
        <v>3.57</v>
      </c>
      <c r="M40" s="60">
        <f t="shared" si="2"/>
        <v>74.849999999999994</v>
      </c>
      <c r="N40" s="60">
        <f t="shared" si="2"/>
        <v>9.1999999999999998E-2</v>
      </c>
      <c r="O40" s="60">
        <f t="shared" si="2"/>
        <v>0.13200000000000001</v>
      </c>
      <c r="P40" s="60">
        <f t="shared" si="2"/>
        <v>1.3360000000000001</v>
      </c>
      <c r="Q40" s="60">
        <f t="shared" si="2"/>
        <v>75.527000000000001</v>
      </c>
      <c r="R40" s="60">
        <f>SUM(R34:R38)</f>
        <v>483.6</v>
      </c>
    </row>
    <row r="41" spans="1:18" ht="15.75" x14ac:dyDescent="0.25">
      <c r="A41" s="6"/>
      <c r="B41" s="6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1"/>
      <c r="N41" s="61"/>
      <c r="O41" s="61"/>
      <c r="P41" s="61"/>
      <c r="Q41" s="61"/>
      <c r="R41" s="60"/>
    </row>
    <row r="42" spans="1:18" ht="27.75" customHeight="1" x14ac:dyDescent="0.25">
      <c r="A42" s="6"/>
      <c r="B42" s="6" t="s">
        <v>44</v>
      </c>
      <c r="C42" s="71">
        <f t="shared" ref="C42:R42" si="3">SUM(C21,C32,C40)</f>
        <v>1182</v>
      </c>
      <c r="D42" s="71">
        <f t="shared" si="3"/>
        <v>41.525999999999996</v>
      </c>
      <c r="E42" s="71">
        <f t="shared" si="3"/>
        <v>45.010000000000005</v>
      </c>
      <c r="F42" s="71">
        <f t="shared" si="3"/>
        <v>132.62</v>
      </c>
      <c r="G42" s="71">
        <f t="shared" si="3"/>
        <v>731.9</v>
      </c>
      <c r="H42" s="71">
        <f t="shared" si="3"/>
        <v>1041.24</v>
      </c>
      <c r="I42" s="71">
        <f t="shared" si="3"/>
        <v>290.45999999999998</v>
      </c>
      <c r="J42" s="71">
        <f t="shared" si="3"/>
        <v>109.79000000000002</v>
      </c>
      <c r="K42" s="71">
        <f t="shared" si="3"/>
        <v>455.08000000000004</v>
      </c>
      <c r="L42" s="71">
        <f t="shared" si="3"/>
        <v>8</v>
      </c>
      <c r="M42" s="71">
        <f t="shared" si="3"/>
        <v>173.94</v>
      </c>
      <c r="N42" s="71">
        <f t="shared" si="3"/>
        <v>0.35699999999999998</v>
      </c>
      <c r="O42" s="71">
        <f t="shared" si="3"/>
        <v>0.45399999999999996</v>
      </c>
      <c r="P42" s="71">
        <f t="shared" si="3"/>
        <v>3.63</v>
      </c>
      <c r="Q42" s="71">
        <f t="shared" si="3"/>
        <v>92.555999999999997</v>
      </c>
      <c r="R42" s="71">
        <f t="shared" si="3"/>
        <v>1554.65</v>
      </c>
    </row>
    <row r="43" spans="1:18" ht="18" customHeight="1" x14ac:dyDescent="0.25">
      <c r="A43" s="56">
        <v>4</v>
      </c>
      <c r="B43" s="57" t="s">
        <v>95</v>
      </c>
      <c r="C43" s="57"/>
      <c r="D43" s="40" t="s">
        <v>60</v>
      </c>
      <c r="E43" s="40"/>
      <c r="F43" s="40"/>
      <c r="G43" s="40"/>
      <c r="H43" s="40"/>
      <c r="I43" s="35"/>
      <c r="J43" s="35"/>
      <c r="K43" s="35"/>
      <c r="L43" s="35"/>
      <c r="M43" s="35"/>
      <c r="N43" s="40"/>
      <c r="O43" s="40"/>
      <c r="P43" s="40"/>
      <c r="Q43" s="40"/>
      <c r="R43" s="40"/>
    </row>
    <row r="44" spans="1:18" ht="18" customHeight="1" x14ac:dyDescent="0.25">
      <c r="B44" s="57" t="s">
        <v>2</v>
      </c>
      <c r="C44" s="57"/>
      <c r="D44" s="40" t="s">
        <v>3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ht="18" x14ac:dyDescent="0.25">
      <c r="B45" s="57" t="s">
        <v>62</v>
      </c>
      <c r="C45" s="57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1:18" ht="19.5" customHeight="1" x14ac:dyDescent="0.25">
      <c r="B46" s="57" t="s">
        <v>78</v>
      </c>
      <c r="C46" s="57"/>
      <c r="D46" s="55" t="s">
        <v>58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</row>
    <row r="48" spans="1:18" ht="15.75" customHeight="1" x14ac:dyDescent="0.25">
      <c r="A48" s="75" t="s">
        <v>4</v>
      </c>
      <c r="B48" s="75" t="s">
        <v>45</v>
      </c>
      <c r="C48" s="42" t="s">
        <v>6</v>
      </c>
      <c r="D48" s="42" t="s">
        <v>7</v>
      </c>
      <c r="E48" s="42" t="s">
        <v>8</v>
      </c>
      <c r="F48" s="42" t="s">
        <v>9</v>
      </c>
      <c r="G48" s="76" t="s">
        <v>10</v>
      </c>
      <c r="H48" s="77"/>
      <c r="I48" s="77"/>
      <c r="J48" s="77"/>
      <c r="K48" s="77"/>
      <c r="L48" s="78"/>
      <c r="M48" s="76" t="s">
        <v>11</v>
      </c>
      <c r="N48" s="77"/>
      <c r="O48" s="77"/>
      <c r="P48" s="77"/>
      <c r="Q48" s="78"/>
      <c r="R48" s="82" t="s">
        <v>12</v>
      </c>
    </row>
    <row r="49" spans="1:18" ht="87" customHeight="1" x14ac:dyDescent="0.25">
      <c r="A49" s="58"/>
      <c r="B49" s="58"/>
      <c r="C49" s="83"/>
      <c r="D49" s="83"/>
      <c r="E49" s="83"/>
      <c r="F49" s="83"/>
      <c r="G49" s="36" t="s">
        <v>13</v>
      </c>
      <c r="H49" s="36" t="s">
        <v>14</v>
      </c>
      <c r="I49" s="36" t="s">
        <v>15</v>
      </c>
      <c r="J49" s="36" t="s">
        <v>16</v>
      </c>
      <c r="K49" s="36" t="s">
        <v>17</v>
      </c>
      <c r="L49" s="36" t="s">
        <v>18</v>
      </c>
      <c r="M49" s="36" t="s">
        <v>19</v>
      </c>
      <c r="N49" s="36" t="s">
        <v>20</v>
      </c>
      <c r="O49" s="36" t="s">
        <v>21</v>
      </c>
      <c r="P49" s="36" t="s">
        <v>22</v>
      </c>
      <c r="Q49" s="36" t="s">
        <v>23</v>
      </c>
      <c r="R49" s="87"/>
    </row>
    <row r="50" spans="1:18" x14ac:dyDescent="0.25">
      <c r="A50" s="5">
        <v>1</v>
      </c>
      <c r="B50" s="5">
        <v>2</v>
      </c>
      <c r="C50" s="5">
        <v>3</v>
      </c>
      <c r="D50" s="5">
        <v>4</v>
      </c>
      <c r="E50" s="5">
        <v>5</v>
      </c>
      <c r="F50" s="5">
        <v>6</v>
      </c>
      <c r="G50" s="5">
        <v>7</v>
      </c>
      <c r="H50" s="5">
        <v>8</v>
      </c>
      <c r="I50" s="5">
        <v>9</v>
      </c>
      <c r="J50" s="5">
        <v>10</v>
      </c>
      <c r="K50" s="5">
        <v>11</v>
      </c>
      <c r="L50" s="5">
        <v>12</v>
      </c>
      <c r="M50" s="5">
        <v>13</v>
      </c>
      <c r="N50" s="5">
        <v>14</v>
      </c>
      <c r="O50" s="5">
        <v>15</v>
      </c>
      <c r="P50" s="5">
        <v>16</v>
      </c>
      <c r="Q50" s="5">
        <v>17</v>
      </c>
      <c r="R50" s="5">
        <v>18</v>
      </c>
    </row>
    <row r="51" spans="1:18" ht="15.75" x14ac:dyDescent="0.25">
      <c r="A51" s="6"/>
      <c r="B51" s="36" t="s">
        <v>97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ht="15.75" x14ac:dyDescent="0.25">
      <c r="A52" s="6"/>
      <c r="B52" s="36" t="s">
        <v>25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ht="15.75" x14ac:dyDescent="0.25">
      <c r="A53" s="6">
        <v>185</v>
      </c>
      <c r="B53" s="59" t="s">
        <v>98</v>
      </c>
      <c r="C53" s="60">
        <v>200</v>
      </c>
      <c r="D53" s="60">
        <v>2.17</v>
      </c>
      <c r="E53" s="60">
        <v>3.89</v>
      </c>
      <c r="F53" s="60">
        <v>22.51</v>
      </c>
      <c r="G53" s="60">
        <v>119.4</v>
      </c>
      <c r="H53" s="60">
        <v>32</v>
      </c>
      <c r="I53" s="60">
        <v>4.7</v>
      </c>
      <c r="J53" s="60">
        <v>15.3</v>
      </c>
      <c r="K53" s="60">
        <v>47.4</v>
      </c>
      <c r="L53" s="60">
        <v>0.32</v>
      </c>
      <c r="M53" s="61">
        <v>20</v>
      </c>
      <c r="N53" s="61">
        <v>0.02</v>
      </c>
      <c r="O53" s="61">
        <v>0.02</v>
      </c>
      <c r="P53" s="61">
        <v>0.47</v>
      </c>
      <c r="Q53" s="61"/>
      <c r="R53" s="60">
        <v>134</v>
      </c>
    </row>
    <row r="54" spans="1:18" ht="15.75" x14ac:dyDescent="0.25">
      <c r="A54" s="6">
        <v>395</v>
      </c>
      <c r="B54" s="62" t="s">
        <v>66</v>
      </c>
      <c r="C54" s="60">
        <v>200</v>
      </c>
      <c r="D54" s="60">
        <v>2.92</v>
      </c>
      <c r="E54" s="60">
        <v>2.5</v>
      </c>
      <c r="F54" s="60">
        <v>13.28</v>
      </c>
      <c r="G54" s="60">
        <v>47</v>
      </c>
      <c r="H54" s="60">
        <v>137.12</v>
      </c>
      <c r="I54" s="60">
        <v>117.87</v>
      </c>
      <c r="J54" s="60">
        <v>13.12</v>
      </c>
      <c r="K54" s="60">
        <v>84.37</v>
      </c>
      <c r="L54" s="60">
        <v>0.12</v>
      </c>
      <c r="M54" s="60">
        <v>18.850000000000001</v>
      </c>
      <c r="N54" s="61">
        <v>3.6999999999999998E-2</v>
      </c>
      <c r="O54" s="61">
        <v>0.14099999999999999</v>
      </c>
      <c r="P54" s="61">
        <v>9.2999999999999999E-2</v>
      </c>
      <c r="Q54" s="61">
        <v>1.22</v>
      </c>
      <c r="R54" s="60">
        <v>87.5</v>
      </c>
    </row>
    <row r="55" spans="1:18" ht="15.75" x14ac:dyDescent="0.25">
      <c r="A55" s="6">
        <v>1</v>
      </c>
      <c r="B55" s="59" t="s">
        <v>55</v>
      </c>
      <c r="C55" s="60">
        <v>38</v>
      </c>
      <c r="D55" s="60">
        <v>2.4500000000000002</v>
      </c>
      <c r="E55" s="60">
        <v>7.55</v>
      </c>
      <c r="F55" s="60">
        <v>14.62</v>
      </c>
      <c r="G55" s="60">
        <v>114.9</v>
      </c>
      <c r="H55" s="60">
        <v>42.9</v>
      </c>
      <c r="I55" s="60">
        <v>9.3000000000000007</v>
      </c>
      <c r="J55" s="60">
        <v>9.9</v>
      </c>
      <c r="K55" s="60">
        <v>29.1</v>
      </c>
      <c r="L55" s="60">
        <v>0.62</v>
      </c>
      <c r="M55" s="61">
        <v>40</v>
      </c>
      <c r="N55" s="61">
        <v>0.05</v>
      </c>
      <c r="O55" s="61">
        <v>0.03</v>
      </c>
      <c r="P55" s="61">
        <v>0.49</v>
      </c>
      <c r="Q55" s="61"/>
      <c r="R55" s="60">
        <v>136</v>
      </c>
    </row>
    <row r="56" spans="1:18" ht="15.75" x14ac:dyDescent="0.25">
      <c r="A56" s="6"/>
      <c r="B56" s="59" t="s">
        <v>26</v>
      </c>
      <c r="C56" s="60">
        <v>30</v>
      </c>
      <c r="D56" s="60"/>
      <c r="E56" s="60"/>
      <c r="F56" s="60"/>
      <c r="G56" s="60"/>
      <c r="H56" s="60"/>
      <c r="I56" s="60"/>
      <c r="J56" s="60"/>
      <c r="K56" s="60"/>
      <c r="L56" s="60"/>
      <c r="M56" s="61"/>
      <c r="N56" s="61"/>
      <c r="O56" s="61"/>
      <c r="P56" s="61"/>
      <c r="Q56" s="61"/>
      <c r="R56" s="60"/>
    </row>
    <row r="57" spans="1:18" ht="15.75" x14ac:dyDescent="0.25">
      <c r="A57" s="6"/>
      <c r="B57" s="59" t="s">
        <v>27</v>
      </c>
      <c r="C57" s="60">
        <v>8</v>
      </c>
      <c r="D57" s="60"/>
      <c r="E57" s="60"/>
      <c r="F57" s="60"/>
      <c r="G57" s="60"/>
      <c r="H57" s="60"/>
      <c r="I57" s="60"/>
      <c r="J57" s="60"/>
      <c r="K57" s="60"/>
      <c r="L57" s="60"/>
      <c r="M57" s="61"/>
      <c r="N57" s="61"/>
      <c r="O57" s="61"/>
      <c r="P57" s="61"/>
      <c r="Q57" s="61"/>
      <c r="R57" s="60"/>
    </row>
    <row r="58" spans="1:18" ht="15.75" x14ac:dyDescent="0.25">
      <c r="A58" s="6">
        <v>7</v>
      </c>
      <c r="B58" s="59" t="s">
        <v>28</v>
      </c>
      <c r="C58" s="60">
        <v>10</v>
      </c>
      <c r="D58" s="60">
        <v>2.63</v>
      </c>
      <c r="E58" s="60">
        <v>2.66</v>
      </c>
      <c r="F58" s="60"/>
      <c r="G58" s="60">
        <v>110</v>
      </c>
      <c r="H58" s="60">
        <v>10</v>
      </c>
      <c r="I58" s="60">
        <v>100</v>
      </c>
      <c r="J58" s="60">
        <v>5.5</v>
      </c>
      <c r="K58" s="60">
        <v>60</v>
      </c>
      <c r="L58" s="60">
        <v>7.0000000000000007E-2</v>
      </c>
      <c r="M58" s="61">
        <v>21</v>
      </c>
      <c r="N58" s="61">
        <v>0</v>
      </c>
      <c r="O58" s="61">
        <v>0.04</v>
      </c>
      <c r="P58" s="61">
        <v>0.02</v>
      </c>
      <c r="Q58" s="61">
        <v>7.0000000000000007E-2</v>
      </c>
      <c r="R58" s="60">
        <v>34</v>
      </c>
    </row>
    <row r="59" spans="1:18" ht="15.75" x14ac:dyDescent="0.25">
      <c r="A59" s="6"/>
      <c r="B59" s="65" t="s">
        <v>30</v>
      </c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1"/>
      <c r="N59" s="61"/>
      <c r="O59" s="61"/>
      <c r="P59" s="61"/>
      <c r="Q59" s="61"/>
      <c r="R59" s="60"/>
    </row>
    <row r="60" spans="1:18" ht="15.75" x14ac:dyDescent="0.25">
      <c r="A60" s="6"/>
      <c r="B60" s="6" t="s">
        <v>67</v>
      </c>
      <c r="C60" s="60">
        <v>100</v>
      </c>
      <c r="D60" s="60"/>
      <c r="E60" s="60"/>
      <c r="F60" s="60">
        <v>13</v>
      </c>
      <c r="G60" s="60"/>
      <c r="H60" s="60"/>
      <c r="I60" s="60"/>
      <c r="J60" s="60"/>
      <c r="K60" s="60"/>
      <c r="L60" s="60"/>
      <c r="M60" s="61"/>
      <c r="N60" s="61"/>
      <c r="O60" s="61"/>
      <c r="P60" s="61"/>
      <c r="Q60" s="61"/>
      <c r="R60" s="60">
        <v>90</v>
      </c>
    </row>
    <row r="61" spans="1:18" ht="15.75" x14ac:dyDescent="0.25">
      <c r="A61" s="6"/>
      <c r="B61" s="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1"/>
      <c r="N61" s="61"/>
      <c r="O61" s="61"/>
      <c r="P61" s="61"/>
      <c r="Q61" s="61"/>
      <c r="R61" s="60"/>
    </row>
    <row r="62" spans="1:18" ht="15.75" x14ac:dyDescent="0.25">
      <c r="A62" s="6"/>
      <c r="B62" s="66" t="s">
        <v>31</v>
      </c>
      <c r="C62" s="60">
        <f>SUM(C53:C55)+C58+C60</f>
        <v>548</v>
      </c>
      <c r="D62" s="60">
        <f t="shared" ref="D62:R62" si="4">SUM(D53:D61)</f>
        <v>10.17</v>
      </c>
      <c r="E62" s="60">
        <f t="shared" si="4"/>
        <v>16.600000000000001</v>
      </c>
      <c r="F62" s="60">
        <f t="shared" si="4"/>
        <v>63.41</v>
      </c>
      <c r="G62" s="60">
        <f t="shared" si="4"/>
        <v>391.3</v>
      </c>
      <c r="H62" s="60">
        <f t="shared" si="4"/>
        <v>222.02</v>
      </c>
      <c r="I62" s="60">
        <f t="shared" si="4"/>
        <v>231.87</v>
      </c>
      <c r="J62" s="60">
        <f t="shared" si="4"/>
        <v>43.82</v>
      </c>
      <c r="K62" s="60">
        <f t="shared" si="4"/>
        <v>220.87</v>
      </c>
      <c r="L62" s="60">
        <f t="shared" si="4"/>
        <v>1.1300000000000001</v>
      </c>
      <c r="M62" s="61">
        <f t="shared" si="4"/>
        <v>99.85</v>
      </c>
      <c r="N62" s="61">
        <f t="shared" si="4"/>
        <v>0.107</v>
      </c>
      <c r="O62" s="61">
        <f t="shared" si="4"/>
        <v>0.23099999999999998</v>
      </c>
      <c r="P62" s="61">
        <f t="shared" si="4"/>
        <v>1.073</v>
      </c>
      <c r="Q62" s="61">
        <f t="shared" si="4"/>
        <v>1.29</v>
      </c>
      <c r="R62" s="60">
        <f t="shared" si="4"/>
        <v>481.5</v>
      </c>
    </row>
    <row r="63" spans="1:18" ht="15.75" x14ac:dyDescent="0.25">
      <c r="A63" s="6"/>
      <c r="B63" s="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1"/>
      <c r="N63" s="61"/>
      <c r="O63" s="61"/>
      <c r="P63" s="61"/>
      <c r="Q63" s="61"/>
      <c r="R63" s="60"/>
    </row>
    <row r="64" spans="1:18" ht="15.75" x14ac:dyDescent="0.25">
      <c r="A64" s="6"/>
      <c r="B64" s="36" t="s">
        <v>32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1"/>
      <c r="N64" s="61"/>
      <c r="O64" s="61"/>
      <c r="P64" s="61"/>
      <c r="Q64" s="61"/>
      <c r="R64" s="60"/>
    </row>
    <row r="65" spans="1:18" ht="30.75" customHeight="1" x14ac:dyDescent="0.25">
      <c r="A65" s="6">
        <v>20</v>
      </c>
      <c r="B65" s="59" t="s">
        <v>57</v>
      </c>
      <c r="C65" s="67">
        <v>50</v>
      </c>
      <c r="D65" s="67">
        <v>0.42</v>
      </c>
      <c r="E65" s="67">
        <v>2.73</v>
      </c>
      <c r="F65" s="67">
        <v>1.49</v>
      </c>
      <c r="G65" s="67">
        <v>2.17</v>
      </c>
      <c r="H65" s="67">
        <v>97.5</v>
      </c>
      <c r="I65" s="67">
        <v>8.58</v>
      </c>
      <c r="J65" s="67">
        <v>7.51</v>
      </c>
      <c r="K65" s="67">
        <v>17.350000000000001</v>
      </c>
      <c r="L65" s="67">
        <v>0.33</v>
      </c>
      <c r="M65" s="68"/>
      <c r="N65" s="68">
        <v>2.8000000000000001E-2</v>
      </c>
      <c r="O65" s="68">
        <v>8.0000000000000002E-3</v>
      </c>
      <c r="P65" s="68">
        <v>0.14000000000000001</v>
      </c>
      <c r="Q65" s="68">
        <v>3.1</v>
      </c>
      <c r="R65" s="67">
        <v>34.450000000000003</v>
      </c>
    </row>
    <row r="66" spans="1:18" ht="15.75" x14ac:dyDescent="0.25">
      <c r="A66" s="6">
        <v>67</v>
      </c>
      <c r="B66" s="59" t="s">
        <v>100</v>
      </c>
      <c r="C66" s="67">
        <v>250</v>
      </c>
      <c r="D66" s="67">
        <v>6.8</v>
      </c>
      <c r="E66" s="67">
        <v>4.82</v>
      </c>
      <c r="F66" s="67">
        <v>6.68</v>
      </c>
      <c r="G66" s="67">
        <v>108.5</v>
      </c>
      <c r="H66" s="67">
        <v>262</v>
      </c>
      <c r="I66" s="67">
        <v>50</v>
      </c>
      <c r="J66" s="67">
        <v>18</v>
      </c>
      <c r="K66" s="67">
        <v>37</v>
      </c>
      <c r="L66" s="67">
        <v>0.79</v>
      </c>
      <c r="M66" s="68"/>
      <c r="N66" s="68">
        <v>3.5000000000000003E-2</v>
      </c>
      <c r="O66" s="68">
        <v>3.2000000000000001E-2</v>
      </c>
      <c r="P66" s="68">
        <v>0.6</v>
      </c>
      <c r="Q66" s="68">
        <v>20.03</v>
      </c>
      <c r="R66" s="67">
        <v>127</v>
      </c>
    </row>
    <row r="67" spans="1:18" ht="15.75" x14ac:dyDescent="0.25">
      <c r="A67" s="6"/>
      <c r="B67" s="62" t="s">
        <v>53</v>
      </c>
      <c r="C67" s="67">
        <v>11</v>
      </c>
      <c r="D67" s="67">
        <v>0.28599999999999998</v>
      </c>
      <c r="E67" s="67">
        <v>1.65</v>
      </c>
      <c r="F67" s="67">
        <v>0.4</v>
      </c>
      <c r="G67" s="67"/>
      <c r="H67" s="67"/>
      <c r="I67" s="67"/>
      <c r="J67" s="67"/>
      <c r="K67" s="67"/>
      <c r="L67" s="67"/>
      <c r="M67" s="68"/>
      <c r="N67" s="68"/>
      <c r="O67" s="68"/>
      <c r="P67" s="68"/>
      <c r="Q67" s="68"/>
      <c r="R67" s="67">
        <v>17.600000000000001</v>
      </c>
    </row>
    <row r="68" spans="1:18" ht="18.75" customHeight="1" x14ac:dyDescent="0.25">
      <c r="A68" s="6">
        <v>288</v>
      </c>
      <c r="B68" s="59" t="s">
        <v>106</v>
      </c>
      <c r="C68" s="67" t="s">
        <v>107</v>
      </c>
      <c r="D68" s="67">
        <v>12.65</v>
      </c>
      <c r="E68" s="67">
        <v>12.08</v>
      </c>
      <c r="F68" s="67">
        <v>11.21</v>
      </c>
      <c r="G68" s="93">
        <v>341.3</v>
      </c>
      <c r="H68" s="67">
        <v>283.3</v>
      </c>
      <c r="I68" s="67">
        <v>34.9</v>
      </c>
      <c r="J68" s="67">
        <v>27</v>
      </c>
      <c r="K68" s="67">
        <v>130.9</v>
      </c>
      <c r="L68" s="67">
        <v>1.23</v>
      </c>
      <c r="M68" s="67">
        <v>43</v>
      </c>
      <c r="N68" s="68">
        <v>7.0000000000000007E-2</v>
      </c>
      <c r="O68" s="68">
        <v>0.12</v>
      </c>
      <c r="P68" s="68">
        <v>2.75</v>
      </c>
      <c r="Q68" s="68">
        <v>0.63</v>
      </c>
      <c r="R68" s="68">
        <v>204</v>
      </c>
    </row>
    <row r="69" spans="1:18" ht="15.75" x14ac:dyDescent="0.25">
      <c r="A69" s="6">
        <v>321</v>
      </c>
      <c r="B69" s="62" t="s">
        <v>72</v>
      </c>
      <c r="C69" s="67">
        <v>150</v>
      </c>
      <c r="D69" s="60">
        <v>3.08</v>
      </c>
      <c r="E69" s="60">
        <v>4.8</v>
      </c>
      <c r="F69" s="60">
        <v>20.6</v>
      </c>
      <c r="G69" s="60">
        <v>5.59</v>
      </c>
      <c r="H69" s="60">
        <v>655</v>
      </c>
      <c r="I69" s="60">
        <v>37.270000000000003</v>
      </c>
      <c r="J69" s="60">
        <v>28.03</v>
      </c>
      <c r="K69" s="60">
        <v>87.42</v>
      </c>
      <c r="L69" s="60">
        <v>1.0189999999999999</v>
      </c>
      <c r="M69" s="61">
        <v>25.75</v>
      </c>
      <c r="N69" s="61">
        <v>0.14000000000000001</v>
      </c>
      <c r="O69" s="61">
        <v>0.11</v>
      </c>
      <c r="P69" s="61">
        <v>1.36</v>
      </c>
      <c r="Q69" s="61">
        <v>18.329999999999998</v>
      </c>
      <c r="R69" s="60">
        <v>138.63</v>
      </c>
    </row>
    <row r="70" spans="1:18" ht="15.75" x14ac:dyDescent="0.25">
      <c r="A70" s="6">
        <v>376</v>
      </c>
      <c r="B70" s="62" t="s">
        <v>36</v>
      </c>
      <c r="C70" s="60">
        <v>200</v>
      </c>
      <c r="D70" s="60">
        <v>0.44</v>
      </c>
      <c r="E70" s="60"/>
      <c r="F70" s="60">
        <v>27.6</v>
      </c>
      <c r="G70" s="60">
        <v>2.5</v>
      </c>
      <c r="H70" s="60">
        <v>56.4</v>
      </c>
      <c r="I70" s="60">
        <v>31.8</v>
      </c>
      <c r="J70" s="60">
        <v>6</v>
      </c>
      <c r="K70" s="60">
        <v>15.4</v>
      </c>
      <c r="L70" s="60">
        <v>1.25</v>
      </c>
      <c r="M70" s="61"/>
      <c r="N70" s="61">
        <v>2E-3</v>
      </c>
      <c r="O70" s="61">
        <v>6.0000000000000001E-3</v>
      </c>
      <c r="P70" s="61">
        <v>0.14000000000000001</v>
      </c>
      <c r="Q70" s="61">
        <v>0.4</v>
      </c>
      <c r="R70" s="60">
        <v>113</v>
      </c>
    </row>
    <row r="71" spans="1:18" ht="15.75" x14ac:dyDescent="0.25">
      <c r="A71" s="6">
        <v>1</v>
      </c>
      <c r="B71" s="62" t="s">
        <v>37</v>
      </c>
      <c r="C71" s="60">
        <v>40</v>
      </c>
      <c r="D71" s="60">
        <v>2.64</v>
      </c>
      <c r="E71" s="60"/>
      <c r="F71" s="60">
        <v>13.36</v>
      </c>
      <c r="G71" s="60">
        <v>244</v>
      </c>
      <c r="H71" s="60">
        <v>97</v>
      </c>
      <c r="I71" s="60">
        <v>14</v>
      </c>
      <c r="J71" s="60">
        <v>18.8</v>
      </c>
      <c r="K71" s="60">
        <v>63.2</v>
      </c>
      <c r="L71" s="60">
        <v>1.56</v>
      </c>
      <c r="M71" s="61"/>
      <c r="N71" s="61">
        <v>7.0000000000000007E-2</v>
      </c>
      <c r="O71" s="61">
        <v>3.2000000000000001E-2</v>
      </c>
      <c r="P71" s="61">
        <v>0.28000000000000003</v>
      </c>
      <c r="Q71" s="61"/>
      <c r="R71" s="60">
        <v>69.599999999999994</v>
      </c>
    </row>
    <row r="72" spans="1:18" ht="15.75" x14ac:dyDescent="0.25">
      <c r="A72" s="6"/>
      <c r="B72" s="6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1"/>
      <c r="N72" s="61"/>
      <c r="O72" s="61"/>
      <c r="P72" s="61"/>
      <c r="Q72" s="61"/>
      <c r="R72" s="70">
        <v>129</v>
      </c>
    </row>
    <row r="73" spans="1:18" ht="15.75" x14ac:dyDescent="0.25">
      <c r="A73" s="6"/>
      <c r="B73" s="66" t="s">
        <v>38</v>
      </c>
      <c r="C73" s="60">
        <f>SUM(C66:C72)+C65</f>
        <v>701</v>
      </c>
      <c r="D73" s="60">
        <f t="shared" ref="D73:R73" si="5">SUM(D66:D72)</f>
        <v>25.896000000000004</v>
      </c>
      <c r="E73" s="60">
        <f t="shared" si="5"/>
        <v>23.35</v>
      </c>
      <c r="F73" s="60">
        <f t="shared" si="5"/>
        <v>79.850000000000009</v>
      </c>
      <c r="G73" s="60">
        <f t="shared" si="5"/>
        <v>701.89</v>
      </c>
      <c r="H73" s="60">
        <f t="shared" si="5"/>
        <v>1353.7</v>
      </c>
      <c r="I73" s="60">
        <f t="shared" si="5"/>
        <v>167.97000000000003</v>
      </c>
      <c r="J73" s="60">
        <f t="shared" si="5"/>
        <v>97.83</v>
      </c>
      <c r="K73" s="60">
        <f t="shared" si="5"/>
        <v>333.91999999999996</v>
      </c>
      <c r="L73" s="60">
        <f t="shared" si="5"/>
        <v>5.8490000000000002</v>
      </c>
      <c r="M73" s="60">
        <f t="shared" si="5"/>
        <v>68.75</v>
      </c>
      <c r="N73" s="60">
        <f t="shared" si="5"/>
        <v>0.31700000000000006</v>
      </c>
      <c r="O73" s="60">
        <f t="shared" si="5"/>
        <v>0.30000000000000004</v>
      </c>
      <c r="P73" s="60">
        <f t="shared" si="5"/>
        <v>5.13</v>
      </c>
      <c r="Q73" s="60">
        <f t="shared" si="5"/>
        <v>39.389999999999993</v>
      </c>
      <c r="R73" s="60">
        <f t="shared" si="5"/>
        <v>798.83</v>
      </c>
    </row>
    <row r="74" spans="1:18" ht="15.75" x14ac:dyDescent="0.25">
      <c r="A74" s="6"/>
      <c r="B74" s="6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1"/>
      <c r="N74" s="61"/>
      <c r="O74" s="61"/>
      <c r="P74" s="61"/>
      <c r="Q74" s="61"/>
      <c r="R74" s="60"/>
    </row>
    <row r="75" spans="1:18" ht="15.75" x14ac:dyDescent="0.25">
      <c r="A75" s="6"/>
      <c r="B75" s="65" t="s">
        <v>39</v>
      </c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1"/>
      <c r="N75" s="61"/>
      <c r="O75" s="61"/>
      <c r="P75" s="61"/>
      <c r="Q75" s="61"/>
      <c r="R75" s="60"/>
    </row>
    <row r="76" spans="1:18" ht="15.75" x14ac:dyDescent="0.25">
      <c r="A76" s="6">
        <v>255</v>
      </c>
      <c r="B76" s="59" t="s">
        <v>103</v>
      </c>
      <c r="C76" s="67">
        <v>80</v>
      </c>
      <c r="D76" s="67">
        <v>10.64</v>
      </c>
      <c r="E76" s="67">
        <v>2.77</v>
      </c>
      <c r="F76" s="67">
        <v>1.75</v>
      </c>
      <c r="G76" s="67">
        <v>142.69999999999999</v>
      </c>
      <c r="H76" s="67">
        <v>162.6</v>
      </c>
      <c r="I76" s="67">
        <v>32.6</v>
      </c>
      <c r="J76" s="67">
        <v>14.9</v>
      </c>
      <c r="K76" s="67">
        <v>138</v>
      </c>
      <c r="L76" s="67">
        <v>0.65</v>
      </c>
      <c r="M76" s="68">
        <v>41</v>
      </c>
      <c r="N76" s="68">
        <v>0.05</v>
      </c>
      <c r="O76" s="68">
        <v>0.12</v>
      </c>
      <c r="P76" s="68">
        <v>0.96</v>
      </c>
      <c r="Q76" s="68">
        <v>0.62</v>
      </c>
      <c r="R76" s="67">
        <v>230</v>
      </c>
    </row>
    <row r="77" spans="1:18" ht="15.75" x14ac:dyDescent="0.25">
      <c r="A77" s="6">
        <v>354</v>
      </c>
      <c r="B77" s="59" t="s">
        <v>104</v>
      </c>
      <c r="C77" s="67">
        <v>20</v>
      </c>
      <c r="D77" s="67">
        <v>0.23</v>
      </c>
      <c r="E77" s="67">
        <v>1.35</v>
      </c>
      <c r="F77" s="67">
        <v>0.32</v>
      </c>
      <c r="G77" s="67"/>
      <c r="H77" s="67"/>
      <c r="I77" s="67"/>
      <c r="J77" s="67"/>
      <c r="K77" s="67"/>
      <c r="L77" s="67"/>
      <c r="M77" s="68"/>
      <c r="N77" s="68"/>
      <c r="O77" s="68"/>
      <c r="P77" s="68"/>
      <c r="Q77" s="68"/>
      <c r="R77" s="67">
        <v>14.4</v>
      </c>
    </row>
    <row r="78" spans="1:18" ht="15.75" x14ac:dyDescent="0.25">
      <c r="A78" s="6">
        <v>1</v>
      </c>
      <c r="B78" s="59" t="s">
        <v>75</v>
      </c>
      <c r="C78" s="60">
        <v>20</v>
      </c>
      <c r="D78" s="60">
        <v>2.4500000000000002</v>
      </c>
      <c r="E78" s="60">
        <v>7.55</v>
      </c>
      <c r="F78" s="60">
        <v>14.62</v>
      </c>
      <c r="G78" s="60">
        <v>114.9</v>
      </c>
      <c r="H78" s="60">
        <v>42.9</v>
      </c>
      <c r="I78" s="60">
        <v>9.3000000000000007</v>
      </c>
      <c r="J78" s="60">
        <v>9.9</v>
      </c>
      <c r="K78" s="60">
        <v>29.1</v>
      </c>
      <c r="L78" s="60">
        <v>0.62</v>
      </c>
      <c r="M78" s="61">
        <v>40</v>
      </c>
      <c r="N78" s="61">
        <v>0.05</v>
      </c>
      <c r="O78" s="61">
        <v>0.03</v>
      </c>
      <c r="P78" s="61">
        <v>0.49</v>
      </c>
      <c r="Q78" s="61"/>
      <c r="R78" s="60">
        <v>136</v>
      </c>
    </row>
    <row r="79" spans="1:18" ht="15.75" x14ac:dyDescent="0.25">
      <c r="A79" s="6">
        <v>398</v>
      </c>
      <c r="B79" s="62" t="s">
        <v>74</v>
      </c>
      <c r="C79" s="60">
        <v>200</v>
      </c>
      <c r="D79" s="60">
        <v>6.0999999999999999E-2</v>
      </c>
      <c r="E79" s="60"/>
      <c r="F79" s="60">
        <v>18.670000000000002</v>
      </c>
      <c r="G79" s="60">
        <v>0.05</v>
      </c>
      <c r="H79" s="60">
        <v>0.66</v>
      </c>
      <c r="I79" s="60">
        <v>11.2</v>
      </c>
      <c r="J79" s="60">
        <v>9.89</v>
      </c>
      <c r="K79" s="60">
        <v>1.5</v>
      </c>
      <c r="L79" s="60">
        <v>3.01</v>
      </c>
      <c r="M79" s="61"/>
      <c r="N79" s="61"/>
      <c r="O79" s="61">
        <v>0</v>
      </c>
      <c r="P79" s="61">
        <v>2.5999999999999999E-2</v>
      </c>
      <c r="Q79" s="71">
        <v>90</v>
      </c>
      <c r="R79" s="60">
        <v>79</v>
      </c>
    </row>
    <row r="80" spans="1:18" ht="15.75" x14ac:dyDescent="0.25">
      <c r="A80" s="6"/>
      <c r="B80" s="6" t="s">
        <v>105</v>
      </c>
      <c r="C80" s="60">
        <v>30</v>
      </c>
      <c r="D80" s="60">
        <v>1.48</v>
      </c>
      <c r="E80" s="60">
        <v>1.96</v>
      </c>
      <c r="F80" s="60">
        <v>1.5</v>
      </c>
      <c r="G80" s="60"/>
      <c r="H80" s="60"/>
      <c r="I80" s="60"/>
      <c r="J80" s="60"/>
      <c r="K80" s="60"/>
      <c r="L80" s="60"/>
      <c r="M80" s="61"/>
      <c r="N80" s="61"/>
      <c r="O80" s="61"/>
      <c r="P80" s="61"/>
      <c r="Q80" s="61"/>
      <c r="R80" s="60">
        <v>83</v>
      </c>
    </row>
    <row r="81" spans="1:18" ht="15.75" x14ac:dyDescent="0.25">
      <c r="A81" s="6"/>
      <c r="B81" s="6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1"/>
      <c r="N81" s="61"/>
      <c r="O81" s="61"/>
      <c r="P81" s="61"/>
      <c r="Q81" s="61"/>
      <c r="R81" s="60"/>
    </row>
    <row r="82" spans="1:18" ht="15.75" x14ac:dyDescent="0.25">
      <c r="A82" s="6"/>
      <c r="B82" s="66" t="s">
        <v>43</v>
      </c>
      <c r="C82" s="60">
        <f>SUM(C76:C79)+C80</f>
        <v>350</v>
      </c>
      <c r="D82" s="60">
        <f t="shared" ref="D82:R82" si="6">SUM(D76:D79)</f>
        <v>13.381</v>
      </c>
      <c r="E82" s="60">
        <f t="shared" si="6"/>
        <v>11.67</v>
      </c>
      <c r="F82" s="60">
        <f t="shared" si="6"/>
        <v>35.36</v>
      </c>
      <c r="G82" s="60">
        <f t="shared" si="6"/>
        <v>257.65000000000003</v>
      </c>
      <c r="H82" s="60">
        <f t="shared" si="6"/>
        <v>206.16</v>
      </c>
      <c r="I82" s="60">
        <f t="shared" si="6"/>
        <v>53.100000000000009</v>
      </c>
      <c r="J82" s="60">
        <f t="shared" si="6"/>
        <v>34.69</v>
      </c>
      <c r="K82" s="60">
        <f t="shared" si="6"/>
        <v>168.6</v>
      </c>
      <c r="L82" s="60">
        <f t="shared" si="6"/>
        <v>4.2799999999999994</v>
      </c>
      <c r="M82" s="60">
        <f t="shared" si="6"/>
        <v>81</v>
      </c>
      <c r="N82" s="60">
        <f t="shared" si="6"/>
        <v>0.1</v>
      </c>
      <c r="O82" s="60">
        <f t="shared" si="6"/>
        <v>0.15</v>
      </c>
      <c r="P82" s="60">
        <f t="shared" si="6"/>
        <v>1.476</v>
      </c>
      <c r="Q82" s="60">
        <f t="shared" si="6"/>
        <v>90.62</v>
      </c>
      <c r="R82" s="60">
        <f t="shared" si="6"/>
        <v>459.4</v>
      </c>
    </row>
    <row r="83" spans="1:18" ht="15.75" x14ac:dyDescent="0.25">
      <c r="A83" s="6"/>
      <c r="B83" s="66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</row>
    <row r="84" spans="1:18" ht="15.75" x14ac:dyDescent="0.25">
      <c r="A84" s="6"/>
      <c r="B84" s="6" t="s">
        <v>44</v>
      </c>
      <c r="C84" s="71">
        <f t="shared" ref="C84:Q84" si="7">SUM(C62,C73,C82)</f>
        <v>1599</v>
      </c>
      <c r="D84" s="71">
        <f t="shared" si="7"/>
        <v>49.447000000000003</v>
      </c>
      <c r="E84" s="71">
        <f t="shared" si="7"/>
        <v>51.620000000000005</v>
      </c>
      <c r="F84" s="71">
        <f t="shared" si="7"/>
        <v>178.62</v>
      </c>
      <c r="G84" s="71">
        <f t="shared" si="7"/>
        <v>1350.8400000000001</v>
      </c>
      <c r="H84" s="71">
        <f t="shared" si="7"/>
        <v>1781.88</v>
      </c>
      <c r="I84" s="71">
        <f t="shared" si="7"/>
        <v>452.94000000000005</v>
      </c>
      <c r="J84" s="71">
        <f t="shared" si="7"/>
        <v>176.34</v>
      </c>
      <c r="K84" s="71">
        <f t="shared" si="7"/>
        <v>723.39</v>
      </c>
      <c r="L84" s="71">
        <f t="shared" si="7"/>
        <v>11.259</v>
      </c>
      <c r="M84" s="71">
        <f t="shared" si="7"/>
        <v>249.6</v>
      </c>
      <c r="N84" s="71">
        <f t="shared" si="7"/>
        <v>0.52400000000000002</v>
      </c>
      <c r="O84" s="71">
        <f t="shared" si="7"/>
        <v>0.68100000000000005</v>
      </c>
      <c r="P84" s="71">
        <f t="shared" si="7"/>
        <v>7.6789999999999994</v>
      </c>
      <c r="Q84" s="71">
        <f t="shared" si="7"/>
        <v>131.30000000000001</v>
      </c>
      <c r="R84" s="71">
        <v>1686.04</v>
      </c>
    </row>
  </sheetData>
  <mergeCells count="26">
    <mergeCell ref="D46:R46"/>
    <mergeCell ref="A48:A49"/>
    <mergeCell ref="B48:B49"/>
    <mergeCell ref="C48:C49"/>
    <mergeCell ref="D48:D49"/>
    <mergeCell ref="E48:E49"/>
    <mergeCell ref="F48:F49"/>
    <mergeCell ref="G48:L48"/>
    <mergeCell ref="M48:Q48"/>
    <mergeCell ref="R48:R49"/>
    <mergeCell ref="G7:L7"/>
    <mergeCell ref="M7:Q7"/>
    <mergeCell ref="R7:R8"/>
    <mergeCell ref="D43:H43"/>
    <mergeCell ref="N43:R43"/>
    <mergeCell ref="D44:R44"/>
    <mergeCell ref="D2:H2"/>
    <mergeCell ref="N2:R2"/>
    <mergeCell ref="D3:R3"/>
    <mergeCell ref="D5:R5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scale="77" orientation="portrait" horizontalDpi="180" verticalDpi="180" r:id="rId1"/>
  <rowBreaks count="1" manualBreakCount="1">
    <brk id="4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4"/>
  <sheetViews>
    <sheetView view="pageBreakPreview" topLeftCell="A31" zoomScale="90" zoomScaleNormal="100" zoomScaleSheetLayoutView="90" workbookViewId="0">
      <selection activeCell="D46" sqref="D46:R46"/>
    </sheetView>
  </sheetViews>
  <sheetFormatPr defaultRowHeight="15" x14ac:dyDescent="0.25"/>
  <cols>
    <col min="2" max="2" width="54.28515625" customWidth="1"/>
    <col min="3" max="3" width="10.85546875" bestFit="1" customWidth="1"/>
    <col min="4" max="5" width="8" bestFit="1" customWidth="1"/>
    <col min="6" max="6" width="9.42578125" bestFit="1" customWidth="1"/>
    <col min="7" max="7" width="9.5703125" hidden="1" customWidth="1"/>
    <col min="8" max="8" width="10.85546875" hidden="1" customWidth="1"/>
    <col min="9" max="12" width="9.42578125" hidden="1" customWidth="1"/>
    <col min="13" max="13" width="10.85546875" hidden="1" customWidth="1"/>
    <col min="14" max="14" width="9.5703125" hidden="1" customWidth="1"/>
    <col min="15" max="17" width="9.42578125" hidden="1" customWidth="1"/>
    <col min="18" max="18" width="13.28515625" customWidth="1"/>
    <col min="19" max="19" width="9.42578125" bestFit="1" customWidth="1"/>
    <col min="258" max="258" width="36.28515625" customWidth="1"/>
    <col min="259" max="259" width="18.140625" customWidth="1"/>
    <col min="260" max="260" width="11.85546875" customWidth="1"/>
    <col min="261" max="261" width="11.140625" customWidth="1"/>
    <col min="262" max="262" width="11.42578125" customWidth="1"/>
    <col min="263" max="273" width="0" hidden="1" customWidth="1"/>
    <col min="274" max="274" width="14.5703125" customWidth="1"/>
    <col min="275" max="275" width="9.42578125" bestFit="1" customWidth="1"/>
    <col min="514" max="514" width="36.28515625" customWidth="1"/>
    <col min="515" max="515" width="18.140625" customWidth="1"/>
    <col min="516" max="516" width="11.85546875" customWidth="1"/>
    <col min="517" max="517" width="11.140625" customWidth="1"/>
    <col min="518" max="518" width="11.42578125" customWidth="1"/>
    <col min="519" max="529" width="0" hidden="1" customWidth="1"/>
    <col min="530" max="530" width="14.5703125" customWidth="1"/>
    <col min="531" max="531" width="9.42578125" bestFit="1" customWidth="1"/>
    <col min="770" max="770" width="36.28515625" customWidth="1"/>
    <col min="771" max="771" width="18.140625" customWidth="1"/>
    <col min="772" max="772" width="11.85546875" customWidth="1"/>
    <col min="773" max="773" width="11.140625" customWidth="1"/>
    <col min="774" max="774" width="11.42578125" customWidth="1"/>
    <col min="775" max="785" width="0" hidden="1" customWidth="1"/>
    <col min="786" max="786" width="14.5703125" customWidth="1"/>
    <col min="787" max="787" width="9.42578125" bestFit="1" customWidth="1"/>
    <col min="1026" max="1026" width="36.28515625" customWidth="1"/>
    <col min="1027" max="1027" width="18.140625" customWidth="1"/>
    <col min="1028" max="1028" width="11.85546875" customWidth="1"/>
    <col min="1029" max="1029" width="11.140625" customWidth="1"/>
    <col min="1030" max="1030" width="11.42578125" customWidth="1"/>
    <col min="1031" max="1041" width="0" hidden="1" customWidth="1"/>
    <col min="1042" max="1042" width="14.5703125" customWidth="1"/>
    <col min="1043" max="1043" width="9.42578125" bestFit="1" customWidth="1"/>
    <col min="1282" max="1282" width="36.28515625" customWidth="1"/>
    <col min="1283" max="1283" width="18.140625" customWidth="1"/>
    <col min="1284" max="1284" width="11.85546875" customWidth="1"/>
    <col min="1285" max="1285" width="11.140625" customWidth="1"/>
    <col min="1286" max="1286" width="11.42578125" customWidth="1"/>
    <col min="1287" max="1297" width="0" hidden="1" customWidth="1"/>
    <col min="1298" max="1298" width="14.5703125" customWidth="1"/>
    <col min="1299" max="1299" width="9.42578125" bestFit="1" customWidth="1"/>
    <col min="1538" max="1538" width="36.28515625" customWidth="1"/>
    <col min="1539" max="1539" width="18.140625" customWidth="1"/>
    <col min="1540" max="1540" width="11.85546875" customWidth="1"/>
    <col min="1541" max="1541" width="11.140625" customWidth="1"/>
    <col min="1542" max="1542" width="11.42578125" customWidth="1"/>
    <col min="1543" max="1553" width="0" hidden="1" customWidth="1"/>
    <col min="1554" max="1554" width="14.5703125" customWidth="1"/>
    <col min="1555" max="1555" width="9.42578125" bestFit="1" customWidth="1"/>
    <col min="1794" max="1794" width="36.28515625" customWidth="1"/>
    <col min="1795" max="1795" width="18.140625" customWidth="1"/>
    <col min="1796" max="1796" width="11.85546875" customWidth="1"/>
    <col min="1797" max="1797" width="11.140625" customWidth="1"/>
    <col min="1798" max="1798" width="11.42578125" customWidth="1"/>
    <col min="1799" max="1809" width="0" hidden="1" customWidth="1"/>
    <col min="1810" max="1810" width="14.5703125" customWidth="1"/>
    <col min="1811" max="1811" width="9.42578125" bestFit="1" customWidth="1"/>
    <col min="2050" max="2050" width="36.28515625" customWidth="1"/>
    <col min="2051" max="2051" width="18.140625" customWidth="1"/>
    <col min="2052" max="2052" width="11.85546875" customWidth="1"/>
    <col min="2053" max="2053" width="11.140625" customWidth="1"/>
    <col min="2054" max="2054" width="11.42578125" customWidth="1"/>
    <col min="2055" max="2065" width="0" hidden="1" customWidth="1"/>
    <col min="2066" max="2066" width="14.5703125" customWidth="1"/>
    <col min="2067" max="2067" width="9.42578125" bestFit="1" customWidth="1"/>
    <col min="2306" max="2306" width="36.28515625" customWidth="1"/>
    <col min="2307" max="2307" width="18.140625" customWidth="1"/>
    <col min="2308" max="2308" width="11.85546875" customWidth="1"/>
    <col min="2309" max="2309" width="11.140625" customWidth="1"/>
    <col min="2310" max="2310" width="11.42578125" customWidth="1"/>
    <col min="2311" max="2321" width="0" hidden="1" customWidth="1"/>
    <col min="2322" max="2322" width="14.5703125" customWidth="1"/>
    <col min="2323" max="2323" width="9.42578125" bestFit="1" customWidth="1"/>
    <col min="2562" max="2562" width="36.28515625" customWidth="1"/>
    <col min="2563" max="2563" width="18.140625" customWidth="1"/>
    <col min="2564" max="2564" width="11.85546875" customWidth="1"/>
    <col min="2565" max="2565" width="11.140625" customWidth="1"/>
    <col min="2566" max="2566" width="11.42578125" customWidth="1"/>
    <col min="2567" max="2577" width="0" hidden="1" customWidth="1"/>
    <col min="2578" max="2578" width="14.5703125" customWidth="1"/>
    <col min="2579" max="2579" width="9.42578125" bestFit="1" customWidth="1"/>
    <col min="2818" max="2818" width="36.28515625" customWidth="1"/>
    <col min="2819" max="2819" width="18.140625" customWidth="1"/>
    <col min="2820" max="2820" width="11.85546875" customWidth="1"/>
    <col min="2821" max="2821" width="11.140625" customWidth="1"/>
    <col min="2822" max="2822" width="11.42578125" customWidth="1"/>
    <col min="2823" max="2833" width="0" hidden="1" customWidth="1"/>
    <col min="2834" max="2834" width="14.5703125" customWidth="1"/>
    <col min="2835" max="2835" width="9.42578125" bestFit="1" customWidth="1"/>
    <col min="3074" max="3074" width="36.28515625" customWidth="1"/>
    <col min="3075" max="3075" width="18.140625" customWidth="1"/>
    <col min="3076" max="3076" width="11.85546875" customWidth="1"/>
    <col min="3077" max="3077" width="11.140625" customWidth="1"/>
    <col min="3078" max="3078" width="11.42578125" customWidth="1"/>
    <col min="3079" max="3089" width="0" hidden="1" customWidth="1"/>
    <col min="3090" max="3090" width="14.5703125" customWidth="1"/>
    <col min="3091" max="3091" width="9.42578125" bestFit="1" customWidth="1"/>
    <col min="3330" max="3330" width="36.28515625" customWidth="1"/>
    <col min="3331" max="3331" width="18.140625" customWidth="1"/>
    <col min="3332" max="3332" width="11.85546875" customWidth="1"/>
    <col min="3333" max="3333" width="11.140625" customWidth="1"/>
    <col min="3334" max="3334" width="11.42578125" customWidth="1"/>
    <col min="3335" max="3345" width="0" hidden="1" customWidth="1"/>
    <col min="3346" max="3346" width="14.5703125" customWidth="1"/>
    <col min="3347" max="3347" width="9.42578125" bestFit="1" customWidth="1"/>
    <col min="3586" max="3586" width="36.28515625" customWidth="1"/>
    <col min="3587" max="3587" width="18.140625" customWidth="1"/>
    <col min="3588" max="3588" width="11.85546875" customWidth="1"/>
    <col min="3589" max="3589" width="11.140625" customWidth="1"/>
    <col min="3590" max="3590" width="11.42578125" customWidth="1"/>
    <col min="3591" max="3601" width="0" hidden="1" customWidth="1"/>
    <col min="3602" max="3602" width="14.5703125" customWidth="1"/>
    <col min="3603" max="3603" width="9.42578125" bestFit="1" customWidth="1"/>
    <col min="3842" max="3842" width="36.28515625" customWidth="1"/>
    <col min="3843" max="3843" width="18.140625" customWidth="1"/>
    <col min="3844" max="3844" width="11.85546875" customWidth="1"/>
    <col min="3845" max="3845" width="11.140625" customWidth="1"/>
    <col min="3846" max="3846" width="11.42578125" customWidth="1"/>
    <col min="3847" max="3857" width="0" hidden="1" customWidth="1"/>
    <col min="3858" max="3858" width="14.5703125" customWidth="1"/>
    <col min="3859" max="3859" width="9.42578125" bestFit="1" customWidth="1"/>
    <col min="4098" max="4098" width="36.28515625" customWidth="1"/>
    <col min="4099" max="4099" width="18.140625" customWidth="1"/>
    <col min="4100" max="4100" width="11.85546875" customWidth="1"/>
    <col min="4101" max="4101" width="11.140625" customWidth="1"/>
    <col min="4102" max="4102" width="11.42578125" customWidth="1"/>
    <col min="4103" max="4113" width="0" hidden="1" customWidth="1"/>
    <col min="4114" max="4114" width="14.5703125" customWidth="1"/>
    <col min="4115" max="4115" width="9.42578125" bestFit="1" customWidth="1"/>
    <col min="4354" max="4354" width="36.28515625" customWidth="1"/>
    <col min="4355" max="4355" width="18.140625" customWidth="1"/>
    <col min="4356" max="4356" width="11.85546875" customWidth="1"/>
    <col min="4357" max="4357" width="11.140625" customWidth="1"/>
    <col min="4358" max="4358" width="11.42578125" customWidth="1"/>
    <col min="4359" max="4369" width="0" hidden="1" customWidth="1"/>
    <col min="4370" max="4370" width="14.5703125" customWidth="1"/>
    <col min="4371" max="4371" width="9.42578125" bestFit="1" customWidth="1"/>
    <col min="4610" max="4610" width="36.28515625" customWidth="1"/>
    <col min="4611" max="4611" width="18.140625" customWidth="1"/>
    <col min="4612" max="4612" width="11.85546875" customWidth="1"/>
    <col min="4613" max="4613" width="11.140625" customWidth="1"/>
    <col min="4614" max="4614" width="11.42578125" customWidth="1"/>
    <col min="4615" max="4625" width="0" hidden="1" customWidth="1"/>
    <col min="4626" max="4626" width="14.5703125" customWidth="1"/>
    <col min="4627" max="4627" width="9.42578125" bestFit="1" customWidth="1"/>
    <col min="4866" max="4866" width="36.28515625" customWidth="1"/>
    <col min="4867" max="4867" width="18.140625" customWidth="1"/>
    <col min="4868" max="4868" width="11.85546875" customWidth="1"/>
    <col min="4869" max="4869" width="11.140625" customWidth="1"/>
    <col min="4870" max="4870" width="11.42578125" customWidth="1"/>
    <col min="4871" max="4881" width="0" hidden="1" customWidth="1"/>
    <col min="4882" max="4882" width="14.5703125" customWidth="1"/>
    <col min="4883" max="4883" width="9.42578125" bestFit="1" customWidth="1"/>
    <col min="5122" max="5122" width="36.28515625" customWidth="1"/>
    <col min="5123" max="5123" width="18.140625" customWidth="1"/>
    <col min="5124" max="5124" width="11.85546875" customWidth="1"/>
    <col min="5125" max="5125" width="11.140625" customWidth="1"/>
    <col min="5126" max="5126" width="11.42578125" customWidth="1"/>
    <col min="5127" max="5137" width="0" hidden="1" customWidth="1"/>
    <col min="5138" max="5138" width="14.5703125" customWidth="1"/>
    <col min="5139" max="5139" width="9.42578125" bestFit="1" customWidth="1"/>
    <col min="5378" max="5378" width="36.28515625" customWidth="1"/>
    <col min="5379" max="5379" width="18.140625" customWidth="1"/>
    <col min="5380" max="5380" width="11.85546875" customWidth="1"/>
    <col min="5381" max="5381" width="11.140625" customWidth="1"/>
    <col min="5382" max="5382" width="11.42578125" customWidth="1"/>
    <col min="5383" max="5393" width="0" hidden="1" customWidth="1"/>
    <col min="5394" max="5394" width="14.5703125" customWidth="1"/>
    <col min="5395" max="5395" width="9.42578125" bestFit="1" customWidth="1"/>
    <col min="5634" max="5634" width="36.28515625" customWidth="1"/>
    <col min="5635" max="5635" width="18.140625" customWidth="1"/>
    <col min="5636" max="5636" width="11.85546875" customWidth="1"/>
    <col min="5637" max="5637" width="11.140625" customWidth="1"/>
    <col min="5638" max="5638" width="11.42578125" customWidth="1"/>
    <col min="5639" max="5649" width="0" hidden="1" customWidth="1"/>
    <col min="5650" max="5650" width="14.5703125" customWidth="1"/>
    <col min="5651" max="5651" width="9.42578125" bestFit="1" customWidth="1"/>
    <col min="5890" max="5890" width="36.28515625" customWidth="1"/>
    <col min="5891" max="5891" width="18.140625" customWidth="1"/>
    <col min="5892" max="5892" width="11.85546875" customWidth="1"/>
    <col min="5893" max="5893" width="11.140625" customWidth="1"/>
    <col min="5894" max="5894" width="11.42578125" customWidth="1"/>
    <col min="5895" max="5905" width="0" hidden="1" customWidth="1"/>
    <col min="5906" max="5906" width="14.5703125" customWidth="1"/>
    <col min="5907" max="5907" width="9.42578125" bestFit="1" customWidth="1"/>
    <col min="6146" max="6146" width="36.28515625" customWidth="1"/>
    <col min="6147" max="6147" width="18.140625" customWidth="1"/>
    <col min="6148" max="6148" width="11.85546875" customWidth="1"/>
    <col min="6149" max="6149" width="11.140625" customWidth="1"/>
    <col min="6150" max="6150" width="11.42578125" customWidth="1"/>
    <col min="6151" max="6161" width="0" hidden="1" customWidth="1"/>
    <col min="6162" max="6162" width="14.5703125" customWidth="1"/>
    <col min="6163" max="6163" width="9.42578125" bestFit="1" customWidth="1"/>
    <col min="6402" max="6402" width="36.28515625" customWidth="1"/>
    <col min="6403" max="6403" width="18.140625" customWidth="1"/>
    <col min="6404" max="6404" width="11.85546875" customWidth="1"/>
    <col min="6405" max="6405" width="11.140625" customWidth="1"/>
    <col min="6406" max="6406" width="11.42578125" customWidth="1"/>
    <col min="6407" max="6417" width="0" hidden="1" customWidth="1"/>
    <col min="6418" max="6418" width="14.5703125" customWidth="1"/>
    <col min="6419" max="6419" width="9.42578125" bestFit="1" customWidth="1"/>
    <col min="6658" max="6658" width="36.28515625" customWidth="1"/>
    <col min="6659" max="6659" width="18.140625" customWidth="1"/>
    <col min="6660" max="6660" width="11.85546875" customWidth="1"/>
    <col min="6661" max="6661" width="11.140625" customWidth="1"/>
    <col min="6662" max="6662" width="11.42578125" customWidth="1"/>
    <col min="6663" max="6673" width="0" hidden="1" customWidth="1"/>
    <col min="6674" max="6674" width="14.5703125" customWidth="1"/>
    <col min="6675" max="6675" width="9.42578125" bestFit="1" customWidth="1"/>
    <col min="6914" max="6914" width="36.28515625" customWidth="1"/>
    <col min="6915" max="6915" width="18.140625" customWidth="1"/>
    <col min="6916" max="6916" width="11.85546875" customWidth="1"/>
    <col min="6917" max="6917" width="11.140625" customWidth="1"/>
    <col min="6918" max="6918" width="11.42578125" customWidth="1"/>
    <col min="6919" max="6929" width="0" hidden="1" customWidth="1"/>
    <col min="6930" max="6930" width="14.5703125" customWidth="1"/>
    <col min="6931" max="6931" width="9.42578125" bestFit="1" customWidth="1"/>
    <col min="7170" max="7170" width="36.28515625" customWidth="1"/>
    <col min="7171" max="7171" width="18.140625" customWidth="1"/>
    <col min="7172" max="7172" width="11.85546875" customWidth="1"/>
    <col min="7173" max="7173" width="11.140625" customWidth="1"/>
    <col min="7174" max="7174" width="11.42578125" customWidth="1"/>
    <col min="7175" max="7185" width="0" hidden="1" customWidth="1"/>
    <col min="7186" max="7186" width="14.5703125" customWidth="1"/>
    <col min="7187" max="7187" width="9.42578125" bestFit="1" customWidth="1"/>
    <col min="7426" max="7426" width="36.28515625" customWidth="1"/>
    <col min="7427" max="7427" width="18.140625" customWidth="1"/>
    <col min="7428" max="7428" width="11.85546875" customWidth="1"/>
    <col min="7429" max="7429" width="11.140625" customWidth="1"/>
    <col min="7430" max="7430" width="11.42578125" customWidth="1"/>
    <col min="7431" max="7441" width="0" hidden="1" customWidth="1"/>
    <col min="7442" max="7442" width="14.5703125" customWidth="1"/>
    <col min="7443" max="7443" width="9.42578125" bestFit="1" customWidth="1"/>
    <col min="7682" max="7682" width="36.28515625" customWidth="1"/>
    <col min="7683" max="7683" width="18.140625" customWidth="1"/>
    <col min="7684" max="7684" width="11.85546875" customWidth="1"/>
    <col min="7685" max="7685" width="11.140625" customWidth="1"/>
    <col min="7686" max="7686" width="11.42578125" customWidth="1"/>
    <col min="7687" max="7697" width="0" hidden="1" customWidth="1"/>
    <col min="7698" max="7698" width="14.5703125" customWidth="1"/>
    <col min="7699" max="7699" width="9.42578125" bestFit="1" customWidth="1"/>
    <col min="7938" max="7938" width="36.28515625" customWidth="1"/>
    <col min="7939" max="7939" width="18.140625" customWidth="1"/>
    <col min="7940" max="7940" width="11.85546875" customWidth="1"/>
    <col min="7941" max="7941" width="11.140625" customWidth="1"/>
    <col min="7942" max="7942" width="11.42578125" customWidth="1"/>
    <col min="7943" max="7953" width="0" hidden="1" customWidth="1"/>
    <col min="7954" max="7954" width="14.5703125" customWidth="1"/>
    <col min="7955" max="7955" width="9.42578125" bestFit="1" customWidth="1"/>
    <col min="8194" max="8194" width="36.28515625" customWidth="1"/>
    <col min="8195" max="8195" width="18.140625" customWidth="1"/>
    <col min="8196" max="8196" width="11.85546875" customWidth="1"/>
    <col min="8197" max="8197" width="11.140625" customWidth="1"/>
    <col min="8198" max="8198" width="11.42578125" customWidth="1"/>
    <col min="8199" max="8209" width="0" hidden="1" customWidth="1"/>
    <col min="8210" max="8210" width="14.5703125" customWidth="1"/>
    <col min="8211" max="8211" width="9.42578125" bestFit="1" customWidth="1"/>
    <col min="8450" max="8450" width="36.28515625" customWidth="1"/>
    <col min="8451" max="8451" width="18.140625" customWidth="1"/>
    <col min="8452" max="8452" width="11.85546875" customWidth="1"/>
    <col min="8453" max="8453" width="11.140625" customWidth="1"/>
    <col min="8454" max="8454" width="11.42578125" customWidth="1"/>
    <col min="8455" max="8465" width="0" hidden="1" customWidth="1"/>
    <col min="8466" max="8466" width="14.5703125" customWidth="1"/>
    <col min="8467" max="8467" width="9.42578125" bestFit="1" customWidth="1"/>
    <col min="8706" max="8706" width="36.28515625" customWidth="1"/>
    <col min="8707" max="8707" width="18.140625" customWidth="1"/>
    <col min="8708" max="8708" width="11.85546875" customWidth="1"/>
    <col min="8709" max="8709" width="11.140625" customWidth="1"/>
    <col min="8710" max="8710" width="11.42578125" customWidth="1"/>
    <col min="8711" max="8721" width="0" hidden="1" customWidth="1"/>
    <col min="8722" max="8722" width="14.5703125" customWidth="1"/>
    <col min="8723" max="8723" width="9.42578125" bestFit="1" customWidth="1"/>
    <col min="8962" max="8962" width="36.28515625" customWidth="1"/>
    <col min="8963" max="8963" width="18.140625" customWidth="1"/>
    <col min="8964" max="8964" width="11.85546875" customWidth="1"/>
    <col min="8965" max="8965" width="11.140625" customWidth="1"/>
    <col min="8966" max="8966" width="11.42578125" customWidth="1"/>
    <col min="8967" max="8977" width="0" hidden="1" customWidth="1"/>
    <col min="8978" max="8978" width="14.5703125" customWidth="1"/>
    <col min="8979" max="8979" width="9.42578125" bestFit="1" customWidth="1"/>
    <col min="9218" max="9218" width="36.28515625" customWidth="1"/>
    <col min="9219" max="9219" width="18.140625" customWidth="1"/>
    <col min="9220" max="9220" width="11.85546875" customWidth="1"/>
    <col min="9221" max="9221" width="11.140625" customWidth="1"/>
    <col min="9222" max="9222" width="11.42578125" customWidth="1"/>
    <col min="9223" max="9233" width="0" hidden="1" customWidth="1"/>
    <col min="9234" max="9234" width="14.5703125" customWidth="1"/>
    <col min="9235" max="9235" width="9.42578125" bestFit="1" customWidth="1"/>
    <col min="9474" max="9474" width="36.28515625" customWidth="1"/>
    <col min="9475" max="9475" width="18.140625" customWidth="1"/>
    <col min="9476" max="9476" width="11.85546875" customWidth="1"/>
    <col min="9477" max="9477" width="11.140625" customWidth="1"/>
    <col min="9478" max="9478" width="11.42578125" customWidth="1"/>
    <col min="9479" max="9489" width="0" hidden="1" customWidth="1"/>
    <col min="9490" max="9490" width="14.5703125" customWidth="1"/>
    <col min="9491" max="9491" width="9.42578125" bestFit="1" customWidth="1"/>
    <col min="9730" max="9730" width="36.28515625" customWidth="1"/>
    <col min="9731" max="9731" width="18.140625" customWidth="1"/>
    <col min="9732" max="9732" width="11.85546875" customWidth="1"/>
    <col min="9733" max="9733" width="11.140625" customWidth="1"/>
    <col min="9734" max="9734" width="11.42578125" customWidth="1"/>
    <col min="9735" max="9745" width="0" hidden="1" customWidth="1"/>
    <col min="9746" max="9746" width="14.5703125" customWidth="1"/>
    <col min="9747" max="9747" width="9.42578125" bestFit="1" customWidth="1"/>
    <col min="9986" max="9986" width="36.28515625" customWidth="1"/>
    <col min="9987" max="9987" width="18.140625" customWidth="1"/>
    <col min="9988" max="9988" width="11.85546875" customWidth="1"/>
    <col min="9989" max="9989" width="11.140625" customWidth="1"/>
    <col min="9990" max="9990" width="11.42578125" customWidth="1"/>
    <col min="9991" max="10001" width="0" hidden="1" customWidth="1"/>
    <col min="10002" max="10002" width="14.5703125" customWidth="1"/>
    <col min="10003" max="10003" width="9.42578125" bestFit="1" customWidth="1"/>
    <col min="10242" max="10242" width="36.28515625" customWidth="1"/>
    <col min="10243" max="10243" width="18.140625" customWidth="1"/>
    <col min="10244" max="10244" width="11.85546875" customWidth="1"/>
    <col min="10245" max="10245" width="11.140625" customWidth="1"/>
    <col min="10246" max="10246" width="11.42578125" customWidth="1"/>
    <col min="10247" max="10257" width="0" hidden="1" customWidth="1"/>
    <col min="10258" max="10258" width="14.5703125" customWidth="1"/>
    <col min="10259" max="10259" width="9.42578125" bestFit="1" customWidth="1"/>
    <col min="10498" max="10498" width="36.28515625" customWidth="1"/>
    <col min="10499" max="10499" width="18.140625" customWidth="1"/>
    <col min="10500" max="10500" width="11.85546875" customWidth="1"/>
    <col min="10501" max="10501" width="11.140625" customWidth="1"/>
    <col min="10502" max="10502" width="11.42578125" customWidth="1"/>
    <col min="10503" max="10513" width="0" hidden="1" customWidth="1"/>
    <col min="10514" max="10514" width="14.5703125" customWidth="1"/>
    <col min="10515" max="10515" width="9.42578125" bestFit="1" customWidth="1"/>
    <col min="10754" max="10754" width="36.28515625" customWidth="1"/>
    <col min="10755" max="10755" width="18.140625" customWidth="1"/>
    <col min="10756" max="10756" width="11.85546875" customWidth="1"/>
    <col min="10757" max="10757" width="11.140625" customWidth="1"/>
    <col min="10758" max="10758" width="11.42578125" customWidth="1"/>
    <col min="10759" max="10769" width="0" hidden="1" customWidth="1"/>
    <col min="10770" max="10770" width="14.5703125" customWidth="1"/>
    <col min="10771" max="10771" width="9.42578125" bestFit="1" customWidth="1"/>
    <col min="11010" max="11010" width="36.28515625" customWidth="1"/>
    <col min="11011" max="11011" width="18.140625" customWidth="1"/>
    <col min="11012" max="11012" width="11.85546875" customWidth="1"/>
    <col min="11013" max="11013" width="11.140625" customWidth="1"/>
    <col min="11014" max="11014" width="11.42578125" customWidth="1"/>
    <col min="11015" max="11025" width="0" hidden="1" customWidth="1"/>
    <col min="11026" max="11026" width="14.5703125" customWidth="1"/>
    <col min="11027" max="11027" width="9.42578125" bestFit="1" customWidth="1"/>
    <col min="11266" max="11266" width="36.28515625" customWidth="1"/>
    <col min="11267" max="11267" width="18.140625" customWidth="1"/>
    <col min="11268" max="11268" width="11.85546875" customWidth="1"/>
    <col min="11269" max="11269" width="11.140625" customWidth="1"/>
    <col min="11270" max="11270" width="11.42578125" customWidth="1"/>
    <col min="11271" max="11281" width="0" hidden="1" customWidth="1"/>
    <col min="11282" max="11282" width="14.5703125" customWidth="1"/>
    <col min="11283" max="11283" width="9.42578125" bestFit="1" customWidth="1"/>
    <col min="11522" max="11522" width="36.28515625" customWidth="1"/>
    <col min="11523" max="11523" width="18.140625" customWidth="1"/>
    <col min="11524" max="11524" width="11.85546875" customWidth="1"/>
    <col min="11525" max="11525" width="11.140625" customWidth="1"/>
    <col min="11526" max="11526" width="11.42578125" customWidth="1"/>
    <col min="11527" max="11537" width="0" hidden="1" customWidth="1"/>
    <col min="11538" max="11538" width="14.5703125" customWidth="1"/>
    <col min="11539" max="11539" width="9.42578125" bestFit="1" customWidth="1"/>
    <col min="11778" max="11778" width="36.28515625" customWidth="1"/>
    <col min="11779" max="11779" width="18.140625" customWidth="1"/>
    <col min="11780" max="11780" width="11.85546875" customWidth="1"/>
    <col min="11781" max="11781" width="11.140625" customWidth="1"/>
    <col min="11782" max="11782" width="11.42578125" customWidth="1"/>
    <col min="11783" max="11793" width="0" hidden="1" customWidth="1"/>
    <col min="11794" max="11794" width="14.5703125" customWidth="1"/>
    <col min="11795" max="11795" width="9.42578125" bestFit="1" customWidth="1"/>
    <col min="12034" max="12034" width="36.28515625" customWidth="1"/>
    <col min="12035" max="12035" width="18.140625" customWidth="1"/>
    <col min="12036" max="12036" width="11.85546875" customWidth="1"/>
    <col min="12037" max="12037" width="11.140625" customWidth="1"/>
    <col min="12038" max="12038" width="11.42578125" customWidth="1"/>
    <col min="12039" max="12049" width="0" hidden="1" customWidth="1"/>
    <col min="12050" max="12050" width="14.5703125" customWidth="1"/>
    <col min="12051" max="12051" width="9.42578125" bestFit="1" customWidth="1"/>
    <col min="12290" max="12290" width="36.28515625" customWidth="1"/>
    <col min="12291" max="12291" width="18.140625" customWidth="1"/>
    <col min="12292" max="12292" width="11.85546875" customWidth="1"/>
    <col min="12293" max="12293" width="11.140625" customWidth="1"/>
    <col min="12294" max="12294" width="11.42578125" customWidth="1"/>
    <col min="12295" max="12305" width="0" hidden="1" customWidth="1"/>
    <col min="12306" max="12306" width="14.5703125" customWidth="1"/>
    <col min="12307" max="12307" width="9.42578125" bestFit="1" customWidth="1"/>
    <col min="12546" max="12546" width="36.28515625" customWidth="1"/>
    <col min="12547" max="12547" width="18.140625" customWidth="1"/>
    <col min="12548" max="12548" width="11.85546875" customWidth="1"/>
    <col min="12549" max="12549" width="11.140625" customWidth="1"/>
    <col min="12550" max="12550" width="11.42578125" customWidth="1"/>
    <col min="12551" max="12561" width="0" hidden="1" customWidth="1"/>
    <col min="12562" max="12562" width="14.5703125" customWidth="1"/>
    <col min="12563" max="12563" width="9.42578125" bestFit="1" customWidth="1"/>
    <col min="12802" max="12802" width="36.28515625" customWidth="1"/>
    <col min="12803" max="12803" width="18.140625" customWidth="1"/>
    <col min="12804" max="12804" width="11.85546875" customWidth="1"/>
    <col min="12805" max="12805" width="11.140625" customWidth="1"/>
    <col min="12806" max="12806" width="11.42578125" customWidth="1"/>
    <col min="12807" max="12817" width="0" hidden="1" customWidth="1"/>
    <col min="12818" max="12818" width="14.5703125" customWidth="1"/>
    <col min="12819" max="12819" width="9.42578125" bestFit="1" customWidth="1"/>
    <col min="13058" max="13058" width="36.28515625" customWidth="1"/>
    <col min="13059" max="13059" width="18.140625" customWidth="1"/>
    <col min="13060" max="13060" width="11.85546875" customWidth="1"/>
    <col min="13061" max="13061" width="11.140625" customWidth="1"/>
    <col min="13062" max="13062" width="11.42578125" customWidth="1"/>
    <col min="13063" max="13073" width="0" hidden="1" customWidth="1"/>
    <col min="13074" max="13074" width="14.5703125" customWidth="1"/>
    <col min="13075" max="13075" width="9.42578125" bestFit="1" customWidth="1"/>
    <col min="13314" max="13314" width="36.28515625" customWidth="1"/>
    <col min="13315" max="13315" width="18.140625" customWidth="1"/>
    <col min="13316" max="13316" width="11.85546875" customWidth="1"/>
    <col min="13317" max="13317" width="11.140625" customWidth="1"/>
    <col min="13318" max="13318" width="11.42578125" customWidth="1"/>
    <col min="13319" max="13329" width="0" hidden="1" customWidth="1"/>
    <col min="13330" max="13330" width="14.5703125" customWidth="1"/>
    <col min="13331" max="13331" width="9.42578125" bestFit="1" customWidth="1"/>
    <col min="13570" max="13570" width="36.28515625" customWidth="1"/>
    <col min="13571" max="13571" width="18.140625" customWidth="1"/>
    <col min="13572" max="13572" width="11.85546875" customWidth="1"/>
    <col min="13573" max="13573" width="11.140625" customWidth="1"/>
    <col min="13574" max="13574" width="11.42578125" customWidth="1"/>
    <col min="13575" max="13585" width="0" hidden="1" customWidth="1"/>
    <col min="13586" max="13586" width="14.5703125" customWidth="1"/>
    <col min="13587" max="13587" width="9.42578125" bestFit="1" customWidth="1"/>
    <col min="13826" max="13826" width="36.28515625" customWidth="1"/>
    <col min="13827" max="13827" width="18.140625" customWidth="1"/>
    <col min="13828" max="13828" width="11.85546875" customWidth="1"/>
    <col min="13829" max="13829" width="11.140625" customWidth="1"/>
    <col min="13830" max="13830" width="11.42578125" customWidth="1"/>
    <col min="13831" max="13841" width="0" hidden="1" customWidth="1"/>
    <col min="13842" max="13842" width="14.5703125" customWidth="1"/>
    <col min="13843" max="13843" width="9.42578125" bestFit="1" customWidth="1"/>
    <col min="14082" max="14082" width="36.28515625" customWidth="1"/>
    <col min="14083" max="14083" width="18.140625" customWidth="1"/>
    <col min="14084" max="14084" width="11.85546875" customWidth="1"/>
    <col min="14085" max="14085" width="11.140625" customWidth="1"/>
    <col min="14086" max="14086" width="11.42578125" customWidth="1"/>
    <col min="14087" max="14097" width="0" hidden="1" customWidth="1"/>
    <col min="14098" max="14098" width="14.5703125" customWidth="1"/>
    <col min="14099" max="14099" width="9.42578125" bestFit="1" customWidth="1"/>
    <col min="14338" max="14338" width="36.28515625" customWidth="1"/>
    <col min="14339" max="14339" width="18.140625" customWidth="1"/>
    <col min="14340" max="14340" width="11.85546875" customWidth="1"/>
    <col min="14341" max="14341" width="11.140625" customWidth="1"/>
    <col min="14342" max="14342" width="11.42578125" customWidth="1"/>
    <col min="14343" max="14353" width="0" hidden="1" customWidth="1"/>
    <col min="14354" max="14354" width="14.5703125" customWidth="1"/>
    <col min="14355" max="14355" width="9.42578125" bestFit="1" customWidth="1"/>
    <col min="14594" max="14594" width="36.28515625" customWidth="1"/>
    <col min="14595" max="14595" width="18.140625" customWidth="1"/>
    <col min="14596" max="14596" width="11.85546875" customWidth="1"/>
    <col min="14597" max="14597" width="11.140625" customWidth="1"/>
    <col min="14598" max="14598" width="11.42578125" customWidth="1"/>
    <col min="14599" max="14609" width="0" hidden="1" customWidth="1"/>
    <col min="14610" max="14610" width="14.5703125" customWidth="1"/>
    <col min="14611" max="14611" width="9.42578125" bestFit="1" customWidth="1"/>
    <col min="14850" max="14850" width="36.28515625" customWidth="1"/>
    <col min="14851" max="14851" width="18.140625" customWidth="1"/>
    <col min="14852" max="14852" width="11.85546875" customWidth="1"/>
    <col min="14853" max="14853" width="11.140625" customWidth="1"/>
    <col min="14854" max="14854" width="11.42578125" customWidth="1"/>
    <col min="14855" max="14865" width="0" hidden="1" customWidth="1"/>
    <col min="14866" max="14866" width="14.5703125" customWidth="1"/>
    <col min="14867" max="14867" width="9.42578125" bestFit="1" customWidth="1"/>
    <col min="15106" max="15106" width="36.28515625" customWidth="1"/>
    <col min="15107" max="15107" width="18.140625" customWidth="1"/>
    <col min="15108" max="15108" width="11.85546875" customWidth="1"/>
    <col min="15109" max="15109" width="11.140625" customWidth="1"/>
    <col min="15110" max="15110" width="11.42578125" customWidth="1"/>
    <col min="15111" max="15121" width="0" hidden="1" customWidth="1"/>
    <col min="15122" max="15122" width="14.5703125" customWidth="1"/>
    <col min="15123" max="15123" width="9.42578125" bestFit="1" customWidth="1"/>
    <col min="15362" max="15362" width="36.28515625" customWidth="1"/>
    <col min="15363" max="15363" width="18.140625" customWidth="1"/>
    <col min="15364" max="15364" width="11.85546875" customWidth="1"/>
    <col min="15365" max="15365" width="11.140625" customWidth="1"/>
    <col min="15366" max="15366" width="11.42578125" customWidth="1"/>
    <col min="15367" max="15377" width="0" hidden="1" customWidth="1"/>
    <col min="15378" max="15378" width="14.5703125" customWidth="1"/>
    <col min="15379" max="15379" width="9.42578125" bestFit="1" customWidth="1"/>
    <col min="15618" max="15618" width="36.28515625" customWidth="1"/>
    <col min="15619" max="15619" width="18.140625" customWidth="1"/>
    <col min="15620" max="15620" width="11.85546875" customWidth="1"/>
    <col min="15621" max="15621" width="11.140625" customWidth="1"/>
    <col min="15622" max="15622" width="11.42578125" customWidth="1"/>
    <col min="15623" max="15633" width="0" hidden="1" customWidth="1"/>
    <col min="15634" max="15634" width="14.5703125" customWidth="1"/>
    <col min="15635" max="15635" width="9.42578125" bestFit="1" customWidth="1"/>
    <col min="15874" max="15874" width="36.28515625" customWidth="1"/>
    <col min="15875" max="15875" width="18.140625" customWidth="1"/>
    <col min="15876" max="15876" width="11.85546875" customWidth="1"/>
    <col min="15877" max="15877" width="11.140625" customWidth="1"/>
    <col min="15878" max="15878" width="11.42578125" customWidth="1"/>
    <col min="15879" max="15889" width="0" hidden="1" customWidth="1"/>
    <col min="15890" max="15890" width="14.5703125" customWidth="1"/>
    <col min="15891" max="15891" width="9.42578125" bestFit="1" customWidth="1"/>
    <col min="16130" max="16130" width="36.28515625" customWidth="1"/>
    <col min="16131" max="16131" width="18.140625" customWidth="1"/>
    <col min="16132" max="16132" width="11.85546875" customWidth="1"/>
    <col min="16133" max="16133" width="11.140625" customWidth="1"/>
    <col min="16134" max="16134" width="11.42578125" customWidth="1"/>
    <col min="16135" max="16145" width="0" hidden="1" customWidth="1"/>
    <col min="16146" max="16146" width="14.5703125" customWidth="1"/>
    <col min="16147" max="16147" width="9.42578125" bestFit="1" customWidth="1"/>
  </cols>
  <sheetData>
    <row r="2" spans="1:18" ht="18" customHeight="1" x14ac:dyDescent="0.25">
      <c r="A2" s="56">
        <v>4</v>
      </c>
      <c r="B2" s="57" t="s">
        <v>95</v>
      </c>
      <c r="C2" s="57"/>
      <c r="D2" s="40" t="s">
        <v>60</v>
      </c>
      <c r="E2" s="40"/>
      <c r="F2" s="40"/>
      <c r="G2" s="40"/>
      <c r="H2" s="40"/>
      <c r="I2" s="35"/>
      <c r="J2" s="35"/>
      <c r="K2" s="35"/>
      <c r="L2" s="35"/>
      <c r="M2" s="35"/>
      <c r="N2" s="40"/>
      <c r="O2" s="40"/>
      <c r="P2" s="40"/>
      <c r="Q2" s="40"/>
      <c r="R2" s="40"/>
    </row>
    <row r="3" spans="1:18" ht="15" customHeight="1" x14ac:dyDescent="0.25">
      <c r="B3" s="57" t="s">
        <v>2</v>
      </c>
      <c r="C3" s="57"/>
      <c r="D3" s="40" t="s">
        <v>3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3.5" customHeight="1" x14ac:dyDescent="0.25">
      <c r="B4" s="57" t="s">
        <v>81</v>
      </c>
      <c r="C4" s="57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18" customHeight="1" x14ac:dyDescent="0.25">
      <c r="B5" s="57" t="s">
        <v>96</v>
      </c>
      <c r="C5" s="57"/>
      <c r="D5" s="55" t="s">
        <v>58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7" spans="1:18" ht="24" customHeight="1" x14ac:dyDescent="0.25">
      <c r="A7" s="37" t="s">
        <v>4</v>
      </c>
      <c r="B7" s="37" t="s">
        <v>45</v>
      </c>
      <c r="C7" s="38" t="s">
        <v>6</v>
      </c>
      <c r="D7" s="38" t="s">
        <v>7</v>
      </c>
      <c r="E7" s="38" t="s">
        <v>8</v>
      </c>
      <c r="F7" s="42" t="s">
        <v>9</v>
      </c>
      <c r="G7" s="76" t="s">
        <v>10</v>
      </c>
      <c r="H7" s="77"/>
      <c r="I7" s="77"/>
      <c r="J7" s="77"/>
      <c r="K7" s="77"/>
      <c r="L7" s="78"/>
      <c r="M7" s="76" t="s">
        <v>11</v>
      </c>
      <c r="N7" s="77"/>
      <c r="O7" s="77"/>
      <c r="P7" s="77"/>
      <c r="Q7" s="78"/>
      <c r="R7" s="44" t="s">
        <v>12</v>
      </c>
    </row>
    <row r="8" spans="1:18" ht="79.5" customHeight="1" x14ac:dyDescent="0.25">
      <c r="A8" s="37"/>
      <c r="B8" s="37"/>
      <c r="C8" s="37"/>
      <c r="D8" s="37"/>
      <c r="E8" s="37"/>
      <c r="F8" s="58"/>
      <c r="G8" s="36" t="s">
        <v>13</v>
      </c>
      <c r="H8" s="36" t="s">
        <v>14</v>
      </c>
      <c r="I8" s="36" t="s">
        <v>15</v>
      </c>
      <c r="J8" s="36" t="s">
        <v>16</v>
      </c>
      <c r="K8" s="36" t="s">
        <v>17</v>
      </c>
      <c r="L8" s="36" t="s">
        <v>18</v>
      </c>
      <c r="M8" s="36" t="s">
        <v>19</v>
      </c>
      <c r="N8" s="36" t="s">
        <v>20</v>
      </c>
      <c r="O8" s="36" t="s">
        <v>21</v>
      </c>
      <c r="P8" s="36" t="s">
        <v>22</v>
      </c>
      <c r="Q8" s="36" t="s">
        <v>23</v>
      </c>
      <c r="R8" s="44"/>
    </row>
    <row r="9" spans="1:18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  <c r="P9" s="5">
        <v>16</v>
      </c>
      <c r="Q9" s="5">
        <v>17</v>
      </c>
      <c r="R9" s="5">
        <v>18</v>
      </c>
    </row>
    <row r="10" spans="1:18" ht="15.75" x14ac:dyDescent="0.25">
      <c r="A10" s="6"/>
      <c r="B10" s="36" t="s">
        <v>97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5.75" x14ac:dyDescent="0.25">
      <c r="A11" s="6"/>
      <c r="B11" s="36" t="s">
        <v>25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5.75" x14ac:dyDescent="0.25">
      <c r="A12" s="6">
        <v>185</v>
      </c>
      <c r="B12" s="59" t="s">
        <v>98</v>
      </c>
      <c r="C12" s="60">
        <v>150</v>
      </c>
      <c r="D12" s="60">
        <v>1.64</v>
      </c>
      <c r="E12" s="60">
        <v>3.82</v>
      </c>
      <c r="F12" s="60">
        <v>16.899999999999999</v>
      </c>
      <c r="G12" s="60">
        <v>80.099999999999994</v>
      </c>
      <c r="H12" s="60">
        <v>24.4</v>
      </c>
      <c r="I12" s="60">
        <v>3.7</v>
      </c>
      <c r="J12" s="60">
        <v>11.5</v>
      </c>
      <c r="K12" s="60">
        <v>35.9</v>
      </c>
      <c r="L12" s="60">
        <v>0.24</v>
      </c>
      <c r="M12" s="61">
        <v>20</v>
      </c>
      <c r="N12" s="61">
        <v>0.02</v>
      </c>
      <c r="O12" s="61">
        <v>0.01</v>
      </c>
      <c r="P12" s="61">
        <v>0.36</v>
      </c>
      <c r="Q12" s="61"/>
      <c r="R12" s="60">
        <v>109</v>
      </c>
    </row>
    <row r="13" spans="1:18" s="1" customFormat="1" x14ac:dyDescent="0.2">
      <c r="A13" s="6">
        <v>395</v>
      </c>
      <c r="B13" s="62" t="s">
        <v>66</v>
      </c>
      <c r="C13" s="60">
        <v>150</v>
      </c>
      <c r="D13" s="60">
        <v>2.34</v>
      </c>
      <c r="E13" s="60">
        <v>2</v>
      </c>
      <c r="F13" s="60">
        <v>10.63</v>
      </c>
      <c r="G13" s="60">
        <v>37.6</v>
      </c>
      <c r="H13" s="60">
        <v>109.7</v>
      </c>
      <c r="I13" s="60">
        <v>94.3</v>
      </c>
      <c r="J13" s="60">
        <v>10.5</v>
      </c>
      <c r="K13" s="60">
        <v>67.5</v>
      </c>
      <c r="L13" s="60">
        <v>0.1</v>
      </c>
      <c r="M13" s="60">
        <v>15</v>
      </c>
      <c r="N13" s="61">
        <v>0.03</v>
      </c>
      <c r="O13" s="61">
        <v>0.113</v>
      </c>
      <c r="P13" s="61">
        <v>7.4999999999999997E-2</v>
      </c>
      <c r="Q13" s="61">
        <v>0.98</v>
      </c>
      <c r="R13" s="60">
        <v>70</v>
      </c>
    </row>
    <row r="14" spans="1:18" ht="15.75" x14ac:dyDescent="0.25">
      <c r="A14" s="6">
        <v>1</v>
      </c>
      <c r="B14" s="59" t="s">
        <v>55</v>
      </c>
      <c r="C14" s="60">
        <v>26</v>
      </c>
      <c r="D14" s="60">
        <v>1.65</v>
      </c>
      <c r="E14" s="60">
        <v>5.17</v>
      </c>
      <c r="F14" s="60">
        <v>10</v>
      </c>
      <c r="G14" s="60">
        <v>79.599999999999994</v>
      </c>
      <c r="H14" s="60">
        <v>29.38</v>
      </c>
      <c r="I14" s="60">
        <v>6.36</v>
      </c>
      <c r="J14" s="60">
        <v>6.78</v>
      </c>
      <c r="K14" s="60">
        <v>19.93</v>
      </c>
      <c r="L14" s="60">
        <v>0.42</v>
      </c>
      <c r="M14" s="61">
        <v>27.39</v>
      </c>
      <c r="N14" s="61">
        <v>3.4000000000000002E-2</v>
      </c>
      <c r="O14" s="61">
        <v>2.1000000000000001E-2</v>
      </c>
      <c r="P14" s="61">
        <v>0.33</v>
      </c>
      <c r="Q14" s="61"/>
      <c r="R14" s="60">
        <v>93.15</v>
      </c>
    </row>
    <row r="15" spans="1:18" ht="14.25" customHeight="1" x14ac:dyDescent="0.25">
      <c r="A15" s="6"/>
      <c r="B15" s="59" t="s">
        <v>26</v>
      </c>
      <c r="C15" s="60">
        <v>20</v>
      </c>
      <c r="D15" s="60"/>
      <c r="E15" s="60"/>
      <c r="F15" s="60"/>
      <c r="G15" s="60"/>
      <c r="H15" s="60"/>
      <c r="I15" s="60"/>
      <c r="J15" s="60"/>
      <c r="K15" s="60"/>
      <c r="L15" s="60"/>
      <c r="M15" s="61"/>
      <c r="N15" s="61"/>
      <c r="O15" s="61"/>
      <c r="P15" s="61"/>
      <c r="Q15" s="61"/>
      <c r="R15" s="60"/>
    </row>
    <row r="16" spans="1:18" ht="14.25" customHeight="1" x14ac:dyDescent="0.25">
      <c r="A16" s="6"/>
      <c r="B16" s="59" t="s">
        <v>27</v>
      </c>
      <c r="C16" s="60">
        <v>6</v>
      </c>
      <c r="D16" s="60"/>
      <c r="E16" s="60"/>
      <c r="F16" s="60"/>
      <c r="G16" s="60"/>
      <c r="H16" s="60"/>
      <c r="I16" s="60"/>
      <c r="J16" s="60"/>
      <c r="K16" s="60"/>
      <c r="L16" s="60"/>
      <c r="M16" s="61"/>
      <c r="N16" s="61"/>
      <c r="O16" s="61"/>
      <c r="P16" s="61"/>
      <c r="Q16" s="61"/>
      <c r="R16" s="60"/>
    </row>
    <row r="17" spans="1:18" ht="15.75" x14ac:dyDescent="0.25">
      <c r="A17" s="6">
        <v>7</v>
      </c>
      <c r="B17" s="16" t="s">
        <v>28</v>
      </c>
      <c r="C17" s="60">
        <v>7</v>
      </c>
      <c r="D17" s="60">
        <v>1.84</v>
      </c>
      <c r="E17" s="60">
        <v>1.86</v>
      </c>
      <c r="F17" s="60"/>
      <c r="G17" s="60">
        <v>77</v>
      </c>
      <c r="H17" s="60">
        <v>7</v>
      </c>
      <c r="I17" s="60">
        <v>70</v>
      </c>
      <c r="J17" s="60">
        <v>3.85</v>
      </c>
      <c r="K17" s="60">
        <v>42</v>
      </c>
      <c r="L17" s="60">
        <v>0.49</v>
      </c>
      <c r="M17" s="61">
        <v>14.7</v>
      </c>
      <c r="N17" s="61">
        <v>0</v>
      </c>
      <c r="O17" s="61">
        <v>2.8000000000000001E-2</v>
      </c>
      <c r="P17" s="61">
        <v>1.4E-2</v>
      </c>
      <c r="Q17" s="61">
        <v>4.9000000000000002E-2</v>
      </c>
      <c r="R17" s="60">
        <v>23.8</v>
      </c>
    </row>
    <row r="18" spans="1:18" ht="15.75" x14ac:dyDescent="0.25">
      <c r="A18" s="6"/>
      <c r="B18" s="65" t="s">
        <v>30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61"/>
      <c r="O18" s="61"/>
      <c r="P18" s="61"/>
      <c r="Q18" s="61"/>
      <c r="R18" s="60"/>
    </row>
    <row r="19" spans="1:18" ht="15.75" x14ac:dyDescent="0.25">
      <c r="A19" s="6"/>
      <c r="B19" s="6" t="s">
        <v>67</v>
      </c>
      <c r="C19" s="60">
        <v>100</v>
      </c>
      <c r="D19" s="60"/>
      <c r="E19" s="60"/>
      <c r="F19" s="60">
        <v>13</v>
      </c>
      <c r="G19" s="60"/>
      <c r="H19" s="60"/>
      <c r="I19" s="60"/>
      <c r="J19" s="60"/>
      <c r="K19" s="60"/>
      <c r="L19" s="60"/>
      <c r="M19" s="61"/>
      <c r="N19" s="61"/>
      <c r="O19" s="61"/>
      <c r="P19" s="61"/>
      <c r="Q19" s="61"/>
      <c r="R19" s="60">
        <v>90</v>
      </c>
    </row>
    <row r="20" spans="1:18" ht="15.75" x14ac:dyDescent="0.25">
      <c r="A20" s="6"/>
      <c r="B20" s="6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1"/>
      <c r="N20" s="61"/>
      <c r="O20" s="61"/>
      <c r="P20" s="61"/>
      <c r="Q20" s="61"/>
      <c r="R20" s="60"/>
    </row>
    <row r="21" spans="1:18" ht="15.75" x14ac:dyDescent="0.25">
      <c r="A21" s="6"/>
      <c r="B21" s="66" t="s">
        <v>31</v>
      </c>
      <c r="C21" s="60">
        <f>SUM(C12:C14)+C17+C19</f>
        <v>433</v>
      </c>
      <c r="D21" s="60">
        <f>SUM(D12:D20)</f>
        <v>7.4699999999999989</v>
      </c>
      <c r="E21" s="60">
        <f>SUM(E12:E20)</f>
        <v>12.85</v>
      </c>
      <c r="F21" s="60">
        <f>SUM(F12:F20)</f>
        <v>50.53</v>
      </c>
      <c r="G21" s="60">
        <f t="shared" ref="G21:Q21" si="0">SUM(G12:G20)</f>
        <v>274.29999999999995</v>
      </c>
      <c r="H21" s="60">
        <f t="shared" si="0"/>
        <v>170.48</v>
      </c>
      <c r="I21" s="60">
        <f t="shared" si="0"/>
        <v>174.36</v>
      </c>
      <c r="J21" s="60">
        <f t="shared" si="0"/>
        <v>32.630000000000003</v>
      </c>
      <c r="K21" s="60">
        <f t="shared" si="0"/>
        <v>165.33</v>
      </c>
      <c r="L21" s="60">
        <f t="shared" si="0"/>
        <v>1.25</v>
      </c>
      <c r="M21" s="61">
        <f t="shared" si="0"/>
        <v>77.09</v>
      </c>
      <c r="N21" s="61">
        <f t="shared" si="0"/>
        <v>8.4000000000000005E-2</v>
      </c>
      <c r="O21" s="61">
        <f t="shared" si="0"/>
        <v>0.17199999999999999</v>
      </c>
      <c r="P21" s="61">
        <f t="shared" si="0"/>
        <v>0.77900000000000003</v>
      </c>
      <c r="Q21" s="61">
        <f t="shared" si="0"/>
        <v>1.0289999999999999</v>
      </c>
      <c r="R21" s="60">
        <f>SUM(R12:R20)</f>
        <v>385.95</v>
      </c>
    </row>
    <row r="22" spans="1:18" ht="15.75" x14ac:dyDescent="0.25">
      <c r="A22" s="6"/>
      <c r="B22" s="6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1"/>
      <c r="O22" s="61"/>
      <c r="P22" s="61"/>
      <c r="Q22" s="61"/>
      <c r="R22" s="60"/>
    </row>
    <row r="23" spans="1:18" ht="15.75" x14ac:dyDescent="0.25">
      <c r="A23" s="6"/>
      <c r="B23" s="36" t="s">
        <v>32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  <c r="N23" s="61"/>
      <c r="O23" s="61"/>
      <c r="P23" s="61"/>
      <c r="Q23" s="61"/>
      <c r="R23" s="60"/>
    </row>
    <row r="24" spans="1:18" ht="15.75" x14ac:dyDescent="0.25">
      <c r="A24" s="6">
        <v>13</v>
      </c>
      <c r="B24" s="59" t="s">
        <v>108</v>
      </c>
      <c r="C24" s="67">
        <v>35</v>
      </c>
      <c r="D24" s="67">
        <v>0.33</v>
      </c>
      <c r="E24" s="67">
        <v>2.1</v>
      </c>
      <c r="F24" s="67">
        <v>1.1499999999999999</v>
      </c>
      <c r="G24" s="67">
        <v>1.67</v>
      </c>
      <c r="H24" s="67">
        <v>75.2</v>
      </c>
      <c r="I24" s="67">
        <v>6.64</v>
      </c>
      <c r="J24" s="67">
        <v>5.78</v>
      </c>
      <c r="K24" s="67">
        <v>12.35</v>
      </c>
      <c r="L24" s="67">
        <v>0.26</v>
      </c>
      <c r="M24" s="68"/>
      <c r="N24" s="68">
        <v>1.6E-2</v>
      </c>
      <c r="O24" s="68">
        <v>1.2E-2</v>
      </c>
      <c r="P24" s="68">
        <v>0.11</v>
      </c>
      <c r="Q24" s="68">
        <v>2.39</v>
      </c>
      <c r="R24" s="67">
        <v>26.5</v>
      </c>
    </row>
    <row r="25" spans="1:18" ht="15.75" x14ac:dyDescent="0.25">
      <c r="A25" s="6">
        <v>67</v>
      </c>
      <c r="B25" s="92" t="s">
        <v>100</v>
      </c>
      <c r="C25" s="67">
        <v>150</v>
      </c>
      <c r="D25" s="67">
        <v>4.08</v>
      </c>
      <c r="E25" s="67">
        <v>2.89</v>
      </c>
      <c r="F25" s="67">
        <v>4</v>
      </c>
      <c r="G25" s="67">
        <v>65.099999999999994</v>
      </c>
      <c r="H25" s="67">
        <v>157</v>
      </c>
      <c r="I25" s="67">
        <v>30</v>
      </c>
      <c r="J25" s="67">
        <v>10.7</v>
      </c>
      <c r="K25" s="67">
        <v>22.2</v>
      </c>
      <c r="L25" s="67">
        <v>0.47</v>
      </c>
      <c r="M25" s="68"/>
      <c r="N25" s="68">
        <v>0.02</v>
      </c>
      <c r="O25" s="68">
        <v>1.9E-2</v>
      </c>
      <c r="P25" s="68">
        <v>0.36</v>
      </c>
      <c r="Q25" s="68">
        <v>12.01</v>
      </c>
      <c r="R25" s="67">
        <v>76.2</v>
      </c>
    </row>
    <row r="26" spans="1:18" ht="15.75" x14ac:dyDescent="0.25">
      <c r="A26" s="6"/>
      <c r="B26" s="62" t="s">
        <v>53</v>
      </c>
      <c r="C26" s="67">
        <v>9</v>
      </c>
      <c r="D26" s="67">
        <v>0.23</v>
      </c>
      <c r="E26" s="67">
        <v>1.35</v>
      </c>
      <c r="F26" s="67">
        <v>0.32</v>
      </c>
      <c r="G26" s="67"/>
      <c r="H26" s="67"/>
      <c r="I26" s="67"/>
      <c r="J26" s="67"/>
      <c r="K26" s="67"/>
      <c r="L26" s="67"/>
      <c r="M26" s="68"/>
      <c r="N26" s="68"/>
      <c r="O26" s="68"/>
      <c r="P26" s="68"/>
      <c r="Q26" s="68"/>
      <c r="R26" s="67">
        <v>14.4</v>
      </c>
    </row>
    <row r="27" spans="1:18" ht="20.25" customHeight="1" x14ac:dyDescent="0.25">
      <c r="A27" s="6">
        <v>288</v>
      </c>
      <c r="B27" s="59" t="s">
        <v>101</v>
      </c>
      <c r="C27" s="67" t="s">
        <v>109</v>
      </c>
      <c r="D27" s="67">
        <v>10.7</v>
      </c>
      <c r="E27" s="67">
        <v>10.26</v>
      </c>
      <c r="F27" s="67">
        <v>9.5</v>
      </c>
      <c r="G27" s="93">
        <v>289</v>
      </c>
      <c r="H27" s="67">
        <v>240.8</v>
      </c>
      <c r="I27" s="67">
        <v>29.66</v>
      </c>
      <c r="J27" s="67">
        <v>22.95</v>
      </c>
      <c r="K27" s="67">
        <v>11.26</v>
      </c>
      <c r="L27" s="67">
        <v>1.0449999999999999</v>
      </c>
      <c r="M27" s="67">
        <v>36.549999999999997</v>
      </c>
      <c r="N27" s="68">
        <v>0.06</v>
      </c>
      <c r="O27" s="68">
        <v>0.10199999999999999</v>
      </c>
      <c r="P27" s="68">
        <v>2.33</v>
      </c>
      <c r="Q27" s="68">
        <v>0.53</v>
      </c>
      <c r="R27" s="68">
        <v>173.4</v>
      </c>
    </row>
    <row r="28" spans="1:18" x14ac:dyDescent="0.25">
      <c r="A28" s="94">
        <v>321</v>
      </c>
      <c r="B28" s="95" t="s">
        <v>72</v>
      </c>
      <c r="C28" s="96">
        <v>130</v>
      </c>
      <c r="D28" s="96">
        <v>2.65</v>
      </c>
      <c r="E28" s="96">
        <v>4.1500000000000004</v>
      </c>
      <c r="F28" s="96">
        <v>17.66</v>
      </c>
      <c r="G28" s="96">
        <v>4.8</v>
      </c>
      <c r="H28" s="96">
        <v>561.4</v>
      </c>
      <c r="I28" s="96">
        <v>32</v>
      </c>
      <c r="J28" s="96">
        <v>24.2</v>
      </c>
      <c r="K28" s="96">
        <v>74.900000000000006</v>
      </c>
      <c r="L28" s="96">
        <v>0.87</v>
      </c>
      <c r="M28" s="97">
        <v>22</v>
      </c>
      <c r="N28" s="97">
        <v>0.12</v>
      </c>
      <c r="O28" s="97">
        <v>0.12</v>
      </c>
      <c r="P28" s="97">
        <v>1.17</v>
      </c>
      <c r="Q28" s="97">
        <v>15.7</v>
      </c>
      <c r="R28" s="96">
        <v>118.8</v>
      </c>
    </row>
    <row r="29" spans="1:18" ht="15.75" x14ac:dyDescent="0.25">
      <c r="A29" s="6">
        <v>376</v>
      </c>
      <c r="B29" s="62" t="s">
        <v>36</v>
      </c>
      <c r="C29" s="60">
        <v>150</v>
      </c>
      <c r="D29" s="60">
        <v>0.33</v>
      </c>
      <c r="E29" s="60"/>
      <c r="F29" s="60">
        <v>20.7</v>
      </c>
      <c r="G29" s="60">
        <v>1.87</v>
      </c>
      <c r="H29" s="60">
        <v>42.3</v>
      </c>
      <c r="I29" s="60">
        <v>23.85</v>
      </c>
      <c r="J29" s="60">
        <v>4.5</v>
      </c>
      <c r="K29" s="60">
        <v>11.55</v>
      </c>
      <c r="L29" s="60">
        <v>0.94</v>
      </c>
      <c r="M29" s="61"/>
      <c r="N29" s="61">
        <v>1E-3</v>
      </c>
      <c r="O29" s="61">
        <v>4.0000000000000001E-3</v>
      </c>
      <c r="P29" s="61">
        <v>0.105</v>
      </c>
      <c r="Q29" s="61">
        <v>0.3</v>
      </c>
      <c r="R29" s="60">
        <v>85.6</v>
      </c>
    </row>
    <row r="30" spans="1:18" ht="15.75" x14ac:dyDescent="0.25">
      <c r="A30" s="6">
        <v>1</v>
      </c>
      <c r="B30" s="62" t="s">
        <v>37</v>
      </c>
      <c r="C30" s="60">
        <v>35</v>
      </c>
      <c r="D30" s="60">
        <v>2.2999999999999998</v>
      </c>
      <c r="E30" s="60"/>
      <c r="F30" s="60">
        <v>11.7</v>
      </c>
      <c r="G30" s="60">
        <v>214.7</v>
      </c>
      <c r="H30" s="60">
        <v>85.36</v>
      </c>
      <c r="I30" s="60">
        <v>12.35</v>
      </c>
      <c r="J30" s="60">
        <v>16.5</v>
      </c>
      <c r="K30" s="60">
        <v>55.6</v>
      </c>
      <c r="L30" s="60">
        <v>1.37</v>
      </c>
      <c r="M30" s="61"/>
      <c r="N30" s="61">
        <v>0.06</v>
      </c>
      <c r="O30" s="61">
        <v>2.5999999999999999E-2</v>
      </c>
      <c r="P30" s="61">
        <v>0.24</v>
      </c>
      <c r="Q30" s="61"/>
      <c r="R30" s="60">
        <v>61.2</v>
      </c>
    </row>
    <row r="31" spans="1:18" ht="15.75" x14ac:dyDescent="0.25">
      <c r="A31" s="6"/>
      <c r="B31" s="6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  <c r="N31" s="61"/>
      <c r="O31" s="61"/>
      <c r="P31" s="61"/>
      <c r="Q31" s="61"/>
      <c r="R31" s="70">
        <v>129</v>
      </c>
    </row>
    <row r="32" spans="1:18" ht="15.75" x14ac:dyDescent="0.25">
      <c r="A32" s="6"/>
      <c r="B32" s="66" t="s">
        <v>38</v>
      </c>
      <c r="C32" s="60">
        <f>SUM(C25:C31)</f>
        <v>474</v>
      </c>
      <c r="D32" s="60">
        <f>SUM(D25:D31)</f>
        <v>20.29</v>
      </c>
      <c r="E32" s="60">
        <f>SUM(E25:E31)</f>
        <v>18.649999999999999</v>
      </c>
      <c r="F32" s="60">
        <f>SUM(F25:F31)</f>
        <v>63.879999999999995</v>
      </c>
      <c r="G32" s="60">
        <f t="shared" ref="G32:Q32" si="1">SUM(G28:G31)</f>
        <v>221.36999999999998</v>
      </c>
      <c r="H32" s="60">
        <f t="shared" si="1"/>
        <v>689.06</v>
      </c>
      <c r="I32" s="60">
        <f t="shared" si="1"/>
        <v>68.2</v>
      </c>
      <c r="J32" s="60">
        <f t="shared" si="1"/>
        <v>45.2</v>
      </c>
      <c r="K32" s="60">
        <f t="shared" si="1"/>
        <v>142.05000000000001</v>
      </c>
      <c r="L32" s="60">
        <f t="shared" si="1"/>
        <v>3.18</v>
      </c>
      <c r="M32" s="60">
        <f t="shared" si="1"/>
        <v>22</v>
      </c>
      <c r="N32" s="60">
        <f t="shared" si="1"/>
        <v>0.18099999999999999</v>
      </c>
      <c r="O32" s="60">
        <f t="shared" si="1"/>
        <v>0.15</v>
      </c>
      <c r="P32" s="60">
        <f t="shared" si="1"/>
        <v>1.5149999999999999</v>
      </c>
      <c r="Q32" s="60">
        <f t="shared" si="1"/>
        <v>16</v>
      </c>
      <c r="R32" s="60">
        <f>SUM(R24:R31)</f>
        <v>685.1</v>
      </c>
    </row>
    <row r="33" spans="1:18" ht="15.75" x14ac:dyDescent="0.25">
      <c r="A33" s="6"/>
      <c r="B33" s="65" t="s">
        <v>39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1"/>
      <c r="N33" s="61"/>
      <c r="O33" s="61"/>
      <c r="P33" s="61"/>
      <c r="Q33" s="61"/>
      <c r="R33" s="60"/>
    </row>
    <row r="34" spans="1:18" ht="15.75" x14ac:dyDescent="0.25">
      <c r="A34" s="6">
        <v>255</v>
      </c>
      <c r="B34" s="59" t="s">
        <v>103</v>
      </c>
      <c r="C34" s="67">
        <v>60</v>
      </c>
      <c r="D34" s="67">
        <v>9.0399999999999991</v>
      </c>
      <c r="E34" s="67">
        <v>2.35</v>
      </c>
      <c r="F34" s="67">
        <v>1.48</v>
      </c>
      <c r="G34" s="67">
        <v>121.29</v>
      </c>
      <c r="H34" s="67">
        <v>138.19999999999999</v>
      </c>
      <c r="I34" s="67">
        <v>27.7</v>
      </c>
      <c r="J34" s="67">
        <v>12.66</v>
      </c>
      <c r="K34" s="67">
        <v>117.3</v>
      </c>
      <c r="L34" s="67">
        <v>0.55000000000000004</v>
      </c>
      <c r="M34" s="68">
        <v>34.85</v>
      </c>
      <c r="N34" s="68">
        <v>4.2000000000000003E-2</v>
      </c>
      <c r="O34" s="68">
        <v>0.10199999999999999</v>
      </c>
      <c r="P34" s="68">
        <v>0.82</v>
      </c>
      <c r="Q34" s="68">
        <v>0.52700000000000002</v>
      </c>
      <c r="R34" s="67">
        <v>186</v>
      </c>
    </row>
    <row r="35" spans="1:18" ht="15.75" x14ac:dyDescent="0.25">
      <c r="A35" s="6">
        <v>354</v>
      </c>
      <c r="B35" s="59" t="s">
        <v>104</v>
      </c>
      <c r="C35" s="67">
        <v>15</v>
      </c>
      <c r="D35" s="67">
        <v>0.28599999999999998</v>
      </c>
      <c r="E35" s="67">
        <v>1.65</v>
      </c>
      <c r="F35" s="67">
        <v>0.4</v>
      </c>
      <c r="G35" s="67"/>
      <c r="H35" s="67"/>
      <c r="I35" s="67"/>
      <c r="J35" s="67"/>
      <c r="K35" s="67"/>
      <c r="L35" s="67"/>
      <c r="M35" s="68"/>
      <c r="N35" s="68"/>
      <c r="O35" s="68"/>
      <c r="P35" s="68"/>
      <c r="Q35" s="68"/>
      <c r="R35" s="67">
        <v>17.600000000000001</v>
      </c>
    </row>
    <row r="36" spans="1:18" ht="15.75" x14ac:dyDescent="0.25">
      <c r="A36" s="6">
        <v>1</v>
      </c>
      <c r="B36" s="59" t="s">
        <v>75</v>
      </c>
      <c r="C36" s="60">
        <v>20</v>
      </c>
      <c r="D36" s="60">
        <v>2.4500000000000002</v>
      </c>
      <c r="E36" s="60">
        <v>7.55</v>
      </c>
      <c r="F36" s="60">
        <v>14.62</v>
      </c>
      <c r="G36" s="60">
        <v>114.9</v>
      </c>
      <c r="H36" s="60">
        <v>42.9</v>
      </c>
      <c r="I36" s="60">
        <v>9.3000000000000007</v>
      </c>
      <c r="J36" s="60">
        <v>9.9</v>
      </c>
      <c r="K36" s="60">
        <v>29.1</v>
      </c>
      <c r="L36" s="60">
        <v>0.62</v>
      </c>
      <c r="M36" s="61">
        <v>40</v>
      </c>
      <c r="N36" s="61">
        <v>0.05</v>
      </c>
      <c r="O36" s="61">
        <v>0.03</v>
      </c>
      <c r="P36" s="61">
        <v>0.49</v>
      </c>
      <c r="Q36" s="61"/>
      <c r="R36" s="60">
        <v>136</v>
      </c>
    </row>
    <row r="37" spans="1:18" ht="15.75" x14ac:dyDescent="0.25">
      <c r="A37" s="6">
        <v>398</v>
      </c>
      <c r="B37" s="62" t="s">
        <v>74</v>
      </c>
      <c r="C37" s="60">
        <v>150</v>
      </c>
      <c r="D37" s="60">
        <v>0.51</v>
      </c>
      <c r="E37" s="60"/>
      <c r="F37" s="60">
        <v>0.21</v>
      </c>
      <c r="G37" s="60">
        <v>0.04</v>
      </c>
      <c r="H37" s="60">
        <v>0.6</v>
      </c>
      <c r="I37" s="60">
        <v>10.9</v>
      </c>
      <c r="J37" s="60">
        <v>9.4</v>
      </c>
      <c r="K37" s="60">
        <v>1.3</v>
      </c>
      <c r="L37" s="60">
        <v>2.4</v>
      </c>
      <c r="M37" s="61"/>
      <c r="N37" s="61"/>
      <c r="O37" s="61">
        <v>0</v>
      </c>
      <c r="P37" s="61">
        <v>2.5999999999999999E-2</v>
      </c>
      <c r="Q37" s="71">
        <v>75</v>
      </c>
      <c r="R37" s="60">
        <v>61</v>
      </c>
    </row>
    <row r="38" spans="1:18" ht="15.75" x14ac:dyDescent="0.25">
      <c r="A38" s="6"/>
      <c r="B38" s="6" t="s">
        <v>105</v>
      </c>
      <c r="C38" s="60">
        <v>30</v>
      </c>
      <c r="D38" s="60">
        <v>1.48</v>
      </c>
      <c r="E38" s="60">
        <v>1.96</v>
      </c>
      <c r="F38" s="60">
        <v>1.5</v>
      </c>
      <c r="G38" s="60"/>
      <c r="H38" s="60"/>
      <c r="I38" s="60"/>
      <c r="J38" s="60"/>
      <c r="K38" s="60"/>
      <c r="L38" s="60"/>
      <c r="M38" s="61"/>
      <c r="N38" s="61"/>
      <c r="O38" s="61"/>
      <c r="P38" s="61"/>
      <c r="Q38" s="61"/>
      <c r="R38" s="60">
        <v>83</v>
      </c>
    </row>
    <row r="39" spans="1:18" ht="15.75" x14ac:dyDescent="0.25">
      <c r="A39" s="6"/>
      <c r="B39" s="6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1"/>
      <c r="N39" s="61"/>
      <c r="O39" s="61"/>
      <c r="P39" s="61"/>
      <c r="Q39" s="61"/>
      <c r="R39" s="60"/>
    </row>
    <row r="40" spans="1:18" ht="15.75" x14ac:dyDescent="0.25">
      <c r="A40" s="6"/>
      <c r="B40" s="66" t="s">
        <v>43</v>
      </c>
      <c r="C40" s="60">
        <f>SUM(C34:C38)</f>
        <v>275</v>
      </c>
      <c r="D40" s="60">
        <f>SUM(D34:D38)</f>
        <v>13.766</v>
      </c>
      <c r="E40" s="60">
        <f>SUM(E34:E38)</f>
        <v>13.510000000000002</v>
      </c>
      <c r="F40" s="60">
        <f>SUM(F34:F38)</f>
        <v>18.21</v>
      </c>
      <c r="G40" s="60">
        <f t="shared" ref="G40:Q40" si="2">SUM(G34:G37)</f>
        <v>236.23</v>
      </c>
      <c r="H40" s="60">
        <f t="shared" si="2"/>
        <v>181.7</v>
      </c>
      <c r="I40" s="60">
        <f t="shared" si="2"/>
        <v>47.9</v>
      </c>
      <c r="J40" s="60">
        <f t="shared" si="2"/>
        <v>31.96</v>
      </c>
      <c r="K40" s="60">
        <f t="shared" si="2"/>
        <v>147.70000000000002</v>
      </c>
      <c r="L40" s="60">
        <f t="shared" si="2"/>
        <v>3.57</v>
      </c>
      <c r="M40" s="60">
        <f t="shared" si="2"/>
        <v>74.849999999999994</v>
      </c>
      <c r="N40" s="60">
        <f t="shared" si="2"/>
        <v>9.1999999999999998E-2</v>
      </c>
      <c r="O40" s="60">
        <f t="shared" si="2"/>
        <v>0.13200000000000001</v>
      </c>
      <c r="P40" s="60">
        <f t="shared" si="2"/>
        <v>1.3360000000000001</v>
      </c>
      <c r="Q40" s="60">
        <f t="shared" si="2"/>
        <v>75.527000000000001</v>
      </c>
      <c r="R40" s="60">
        <f>SUM(R34:R38)</f>
        <v>483.6</v>
      </c>
    </row>
    <row r="41" spans="1:18" ht="15.75" x14ac:dyDescent="0.25">
      <c r="A41" s="6"/>
      <c r="B41" s="6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1"/>
      <c r="N41" s="61"/>
      <c r="O41" s="61"/>
      <c r="P41" s="61"/>
      <c r="Q41" s="61"/>
      <c r="R41" s="60"/>
    </row>
    <row r="42" spans="1:18" ht="27.75" customHeight="1" x14ac:dyDescent="0.25">
      <c r="A42" s="6"/>
      <c r="B42" s="6" t="s">
        <v>44</v>
      </c>
      <c r="C42" s="71">
        <f t="shared" ref="C42:R42" si="3">SUM(C21,C32,C40)</f>
        <v>1182</v>
      </c>
      <c r="D42" s="71">
        <f t="shared" si="3"/>
        <v>41.525999999999996</v>
      </c>
      <c r="E42" s="71">
        <f t="shared" si="3"/>
        <v>45.010000000000005</v>
      </c>
      <c r="F42" s="71">
        <f t="shared" si="3"/>
        <v>132.62</v>
      </c>
      <c r="G42" s="71">
        <f t="shared" si="3"/>
        <v>731.9</v>
      </c>
      <c r="H42" s="71">
        <f t="shared" si="3"/>
        <v>1041.24</v>
      </c>
      <c r="I42" s="71">
        <f t="shared" si="3"/>
        <v>290.45999999999998</v>
      </c>
      <c r="J42" s="71">
        <f t="shared" si="3"/>
        <v>109.79000000000002</v>
      </c>
      <c r="K42" s="71">
        <f t="shared" si="3"/>
        <v>455.08000000000004</v>
      </c>
      <c r="L42" s="71">
        <f t="shared" si="3"/>
        <v>8</v>
      </c>
      <c r="M42" s="71">
        <f t="shared" si="3"/>
        <v>173.94</v>
      </c>
      <c r="N42" s="71">
        <f t="shared" si="3"/>
        <v>0.35699999999999998</v>
      </c>
      <c r="O42" s="71">
        <f t="shared" si="3"/>
        <v>0.45399999999999996</v>
      </c>
      <c r="P42" s="71">
        <f t="shared" si="3"/>
        <v>3.63</v>
      </c>
      <c r="Q42" s="71">
        <f t="shared" si="3"/>
        <v>92.555999999999997</v>
      </c>
      <c r="R42" s="71">
        <f t="shared" si="3"/>
        <v>1554.65</v>
      </c>
    </row>
    <row r="43" spans="1:18" ht="18" customHeight="1" x14ac:dyDescent="0.25">
      <c r="A43" s="56">
        <v>4</v>
      </c>
      <c r="B43" s="57" t="s">
        <v>95</v>
      </c>
      <c r="C43" s="57"/>
      <c r="D43" s="40" t="s">
        <v>60</v>
      </c>
      <c r="E43" s="40"/>
      <c r="F43" s="40"/>
      <c r="G43" s="40"/>
      <c r="H43" s="40"/>
      <c r="I43" s="35"/>
      <c r="J43" s="35"/>
      <c r="K43" s="35"/>
      <c r="L43" s="35"/>
      <c r="M43" s="35"/>
      <c r="N43" s="40"/>
      <c r="O43" s="40"/>
      <c r="P43" s="40"/>
      <c r="Q43" s="40"/>
      <c r="R43" s="40"/>
    </row>
    <row r="44" spans="1:18" ht="18" customHeight="1" x14ac:dyDescent="0.25">
      <c r="B44" s="57" t="s">
        <v>2</v>
      </c>
      <c r="C44" s="57"/>
      <c r="D44" s="40" t="s">
        <v>3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ht="18" x14ac:dyDescent="0.25">
      <c r="B45" s="57" t="s">
        <v>110</v>
      </c>
      <c r="C45" s="57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</row>
    <row r="46" spans="1:18" ht="19.5" customHeight="1" x14ac:dyDescent="0.25">
      <c r="B46" s="57" t="s">
        <v>78</v>
      </c>
      <c r="C46" s="57"/>
      <c r="D46" s="55" t="s">
        <v>58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</row>
    <row r="48" spans="1:18" ht="15.75" customHeight="1" x14ac:dyDescent="0.25">
      <c r="A48" s="75" t="s">
        <v>4</v>
      </c>
      <c r="B48" s="75" t="s">
        <v>45</v>
      </c>
      <c r="C48" s="42" t="s">
        <v>6</v>
      </c>
      <c r="D48" s="42" t="s">
        <v>7</v>
      </c>
      <c r="E48" s="42" t="s">
        <v>8</v>
      </c>
      <c r="F48" s="42" t="s">
        <v>9</v>
      </c>
      <c r="G48" s="76" t="s">
        <v>10</v>
      </c>
      <c r="H48" s="77"/>
      <c r="I48" s="77"/>
      <c r="J48" s="77"/>
      <c r="K48" s="77"/>
      <c r="L48" s="78"/>
      <c r="M48" s="76" t="s">
        <v>11</v>
      </c>
      <c r="N48" s="77"/>
      <c r="O48" s="77"/>
      <c r="P48" s="77"/>
      <c r="Q48" s="78"/>
      <c r="R48" s="82" t="s">
        <v>12</v>
      </c>
    </row>
    <row r="49" spans="1:18" ht="92.25" customHeight="1" x14ac:dyDescent="0.25">
      <c r="A49" s="58"/>
      <c r="B49" s="58"/>
      <c r="C49" s="83"/>
      <c r="D49" s="83"/>
      <c r="E49" s="83"/>
      <c r="F49" s="83"/>
      <c r="G49" s="36" t="s">
        <v>13</v>
      </c>
      <c r="H49" s="36" t="s">
        <v>14</v>
      </c>
      <c r="I49" s="36" t="s">
        <v>15</v>
      </c>
      <c r="J49" s="36" t="s">
        <v>16</v>
      </c>
      <c r="K49" s="36" t="s">
        <v>17</v>
      </c>
      <c r="L49" s="36" t="s">
        <v>18</v>
      </c>
      <c r="M49" s="36" t="s">
        <v>19</v>
      </c>
      <c r="N49" s="36" t="s">
        <v>20</v>
      </c>
      <c r="O49" s="36" t="s">
        <v>21</v>
      </c>
      <c r="P49" s="36" t="s">
        <v>22</v>
      </c>
      <c r="Q49" s="36" t="s">
        <v>23</v>
      </c>
      <c r="R49" s="87"/>
    </row>
    <row r="50" spans="1:18" x14ac:dyDescent="0.25">
      <c r="A50" s="5">
        <v>1</v>
      </c>
      <c r="B50" s="5">
        <v>2</v>
      </c>
      <c r="C50" s="5">
        <v>3</v>
      </c>
      <c r="D50" s="5">
        <v>4</v>
      </c>
      <c r="E50" s="5">
        <v>5</v>
      </c>
      <c r="F50" s="5">
        <v>6</v>
      </c>
      <c r="G50" s="5">
        <v>7</v>
      </c>
      <c r="H50" s="5">
        <v>8</v>
      </c>
      <c r="I50" s="5">
        <v>9</v>
      </c>
      <c r="J50" s="5">
        <v>10</v>
      </c>
      <c r="K50" s="5">
        <v>11</v>
      </c>
      <c r="L50" s="5">
        <v>12</v>
      </c>
      <c r="M50" s="5">
        <v>13</v>
      </c>
      <c r="N50" s="5">
        <v>14</v>
      </c>
      <c r="O50" s="5">
        <v>15</v>
      </c>
      <c r="P50" s="5">
        <v>16</v>
      </c>
      <c r="Q50" s="5">
        <v>17</v>
      </c>
      <c r="R50" s="5">
        <v>18</v>
      </c>
    </row>
    <row r="51" spans="1:18" ht="15.75" x14ac:dyDescent="0.25">
      <c r="A51" s="6"/>
      <c r="B51" s="36" t="s">
        <v>97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ht="15.75" x14ac:dyDescent="0.25">
      <c r="A52" s="6"/>
      <c r="B52" s="36" t="s">
        <v>25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ht="15.75" x14ac:dyDescent="0.25">
      <c r="A53" s="6">
        <v>185</v>
      </c>
      <c r="B53" s="59" t="s">
        <v>98</v>
      </c>
      <c r="C53" s="60">
        <v>200</v>
      </c>
      <c r="D53" s="60">
        <v>2.17</v>
      </c>
      <c r="E53" s="60">
        <v>3.89</v>
      </c>
      <c r="F53" s="60">
        <v>22.51</v>
      </c>
      <c r="G53" s="60">
        <v>119.4</v>
      </c>
      <c r="H53" s="60">
        <v>32</v>
      </c>
      <c r="I53" s="60">
        <v>4.7</v>
      </c>
      <c r="J53" s="60">
        <v>15.3</v>
      </c>
      <c r="K53" s="60">
        <v>47.4</v>
      </c>
      <c r="L53" s="60">
        <v>0.32</v>
      </c>
      <c r="M53" s="61">
        <v>20</v>
      </c>
      <c r="N53" s="61">
        <v>0.02</v>
      </c>
      <c r="O53" s="61">
        <v>0.02</v>
      </c>
      <c r="P53" s="61">
        <v>0.47</v>
      </c>
      <c r="Q53" s="61"/>
      <c r="R53" s="60">
        <v>134</v>
      </c>
    </row>
    <row r="54" spans="1:18" ht="15.75" x14ac:dyDescent="0.25">
      <c r="A54" s="6">
        <v>395</v>
      </c>
      <c r="B54" s="62" t="s">
        <v>66</v>
      </c>
      <c r="C54" s="60">
        <v>200</v>
      </c>
      <c r="D54" s="60">
        <v>2.92</v>
      </c>
      <c r="E54" s="60">
        <v>2.5</v>
      </c>
      <c r="F54" s="60">
        <v>13.28</v>
      </c>
      <c r="G54" s="60">
        <v>47</v>
      </c>
      <c r="H54" s="60">
        <v>137.12</v>
      </c>
      <c r="I54" s="60">
        <v>117.87</v>
      </c>
      <c r="J54" s="60">
        <v>13.12</v>
      </c>
      <c r="K54" s="60">
        <v>84.37</v>
      </c>
      <c r="L54" s="60">
        <v>0.12</v>
      </c>
      <c r="M54" s="60">
        <v>18.850000000000001</v>
      </c>
      <c r="N54" s="61">
        <v>3.6999999999999998E-2</v>
      </c>
      <c r="O54" s="61">
        <v>0.14099999999999999</v>
      </c>
      <c r="P54" s="61">
        <v>9.2999999999999999E-2</v>
      </c>
      <c r="Q54" s="61">
        <v>1.22</v>
      </c>
      <c r="R54" s="60">
        <v>87.5</v>
      </c>
    </row>
    <row r="55" spans="1:18" ht="15.75" x14ac:dyDescent="0.25">
      <c r="A55" s="6">
        <v>1</v>
      </c>
      <c r="B55" s="59" t="s">
        <v>55</v>
      </c>
      <c r="C55" s="60">
        <v>38</v>
      </c>
      <c r="D55" s="60">
        <v>2.4500000000000002</v>
      </c>
      <c r="E55" s="60">
        <v>7.55</v>
      </c>
      <c r="F55" s="60">
        <v>14.62</v>
      </c>
      <c r="G55" s="60">
        <v>114.9</v>
      </c>
      <c r="H55" s="60">
        <v>42.9</v>
      </c>
      <c r="I55" s="60">
        <v>9.3000000000000007</v>
      </c>
      <c r="J55" s="60">
        <v>9.9</v>
      </c>
      <c r="K55" s="60">
        <v>29.1</v>
      </c>
      <c r="L55" s="60">
        <v>0.62</v>
      </c>
      <c r="M55" s="61">
        <v>40</v>
      </c>
      <c r="N55" s="61">
        <v>0.05</v>
      </c>
      <c r="O55" s="61">
        <v>0.03</v>
      </c>
      <c r="P55" s="61">
        <v>0.49</v>
      </c>
      <c r="Q55" s="61"/>
      <c r="R55" s="60">
        <v>136</v>
      </c>
    </row>
    <row r="56" spans="1:18" ht="15.75" x14ac:dyDescent="0.25">
      <c r="A56" s="6"/>
      <c r="B56" s="59" t="s">
        <v>26</v>
      </c>
      <c r="C56" s="60">
        <v>30</v>
      </c>
      <c r="D56" s="60"/>
      <c r="E56" s="60"/>
      <c r="F56" s="60"/>
      <c r="G56" s="60"/>
      <c r="H56" s="60"/>
      <c r="I56" s="60"/>
      <c r="J56" s="60"/>
      <c r="K56" s="60"/>
      <c r="L56" s="60"/>
      <c r="M56" s="61"/>
      <c r="N56" s="61"/>
      <c r="O56" s="61"/>
      <c r="P56" s="61"/>
      <c r="Q56" s="61"/>
      <c r="R56" s="60"/>
    </row>
    <row r="57" spans="1:18" ht="15.75" x14ac:dyDescent="0.25">
      <c r="A57" s="6"/>
      <c r="B57" s="59" t="s">
        <v>27</v>
      </c>
      <c r="C57" s="60">
        <v>8</v>
      </c>
      <c r="D57" s="60"/>
      <c r="E57" s="60"/>
      <c r="F57" s="60"/>
      <c r="G57" s="60"/>
      <c r="H57" s="60"/>
      <c r="I57" s="60"/>
      <c r="J57" s="60"/>
      <c r="K57" s="60"/>
      <c r="L57" s="60"/>
      <c r="M57" s="61"/>
      <c r="N57" s="61"/>
      <c r="O57" s="61"/>
      <c r="P57" s="61"/>
      <c r="Q57" s="61"/>
      <c r="R57" s="60"/>
    </row>
    <row r="58" spans="1:18" ht="15.75" x14ac:dyDescent="0.25">
      <c r="A58" s="6">
        <v>7</v>
      </c>
      <c r="B58" s="59" t="s">
        <v>28</v>
      </c>
      <c r="C58" s="60">
        <v>10</v>
      </c>
      <c r="D58" s="60">
        <v>2.63</v>
      </c>
      <c r="E58" s="60">
        <v>2.66</v>
      </c>
      <c r="F58" s="60"/>
      <c r="G58" s="60">
        <v>110</v>
      </c>
      <c r="H58" s="60">
        <v>10</v>
      </c>
      <c r="I58" s="60">
        <v>100</v>
      </c>
      <c r="J58" s="60">
        <v>5.5</v>
      </c>
      <c r="K58" s="60">
        <v>60</v>
      </c>
      <c r="L58" s="60">
        <v>7.0000000000000007E-2</v>
      </c>
      <c r="M58" s="61">
        <v>21</v>
      </c>
      <c r="N58" s="61">
        <v>0</v>
      </c>
      <c r="O58" s="61">
        <v>0.04</v>
      </c>
      <c r="P58" s="61">
        <v>0.02</v>
      </c>
      <c r="Q58" s="61">
        <v>7.0000000000000007E-2</v>
      </c>
      <c r="R58" s="60">
        <v>34</v>
      </c>
    </row>
    <row r="59" spans="1:18" ht="15.75" x14ac:dyDescent="0.25">
      <c r="A59" s="6"/>
      <c r="B59" s="65" t="s">
        <v>30</v>
      </c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1"/>
      <c r="N59" s="61"/>
      <c r="O59" s="61"/>
      <c r="P59" s="61"/>
      <c r="Q59" s="61"/>
      <c r="R59" s="60"/>
    </row>
    <row r="60" spans="1:18" ht="15.75" x14ac:dyDescent="0.25">
      <c r="A60" s="6"/>
      <c r="B60" s="6" t="s">
        <v>67</v>
      </c>
      <c r="C60" s="60">
        <v>100</v>
      </c>
      <c r="D60" s="60"/>
      <c r="E60" s="60"/>
      <c r="F60" s="60">
        <v>13</v>
      </c>
      <c r="G60" s="60"/>
      <c r="H60" s="60"/>
      <c r="I60" s="60"/>
      <c r="J60" s="60"/>
      <c r="K60" s="60"/>
      <c r="L60" s="60"/>
      <c r="M60" s="61"/>
      <c r="N60" s="61"/>
      <c r="O60" s="61"/>
      <c r="P60" s="61"/>
      <c r="Q60" s="61"/>
      <c r="R60" s="60">
        <v>90</v>
      </c>
    </row>
    <row r="61" spans="1:18" ht="15.75" x14ac:dyDescent="0.25">
      <c r="A61" s="6"/>
      <c r="B61" s="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1"/>
      <c r="N61" s="61"/>
      <c r="O61" s="61"/>
      <c r="P61" s="61"/>
      <c r="Q61" s="61"/>
      <c r="R61" s="60"/>
    </row>
    <row r="62" spans="1:18" ht="15.75" x14ac:dyDescent="0.25">
      <c r="A62" s="6"/>
      <c r="B62" s="66" t="s">
        <v>31</v>
      </c>
      <c r="C62" s="60">
        <f>SUM(C53:C55)+C58+C60</f>
        <v>548</v>
      </c>
      <c r="D62" s="60">
        <f t="shared" ref="D62:R62" si="4">SUM(D53:D61)</f>
        <v>10.17</v>
      </c>
      <c r="E62" s="60">
        <f t="shared" si="4"/>
        <v>16.600000000000001</v>
      </c>
      <c r="F62" s="60">
        <f t="shared" si="4"/>
        <v>63.41</v>
      </c>
      <c r="G62" s="60">
        <f t="shared" si="4"/>
        <v>391.3</v>
      </c>
      <c r="H62" s="60">
        <f t="shared" si="4"/>
        <v>222.02</v>
      </c>
      <c r="I62" s="60">
        <f t="shared" si="4"/>
        <v>231.87</v>
      </c>
      <c r="J62" s="60">
        <f t="shared" si="4"/>
        <v>43.82</v>
      </c>
      <c r="K62" s="60">
        <f t="shared" si="4"/>
        <v>220.87</v>
      </c>
      <c r="L62" s="60">
        <f t="shared" si="4"/>
        <v>1.1300000000000001</v>
      </c>
      <c r="M62" s="61">
        <f t="shared" si="4"/>
        <v>99.85</v>
      </c>
      <c r="N62" s="61">
        <f t="shared" si="4"/>
        <v>0.107</v>
      </c>
      <c r="O62" s="61">
        <f t="shared" si="4"/>
        <v>0.23099999999999998</v>
      </c>
      <c r="P62" s="61">
        <f t="shared" si="4"/>
        <v>1.073</v>
      </c>
      <c r="Q62" s="61">
        <f t="shared" si="4"/>
        <v>1.29</v>
      </c>
      <c r="R62" s="60">
        <f t="shared" si="4"/>
        <v>481.5</v>
      </c>
    </row>
    <row r="63" spans="1:18" ht="15.75" x14ac:dyDescent="0.25">
      <c r="A63" s="6"/>
      <c r="B63" s="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1"/>
      <c r="N63" s="61"/>
      <c r="O63" s="61"/>
      <c r="P63" s="61"/>
      <c r="Q63" s="61"/>
      <c r="R63" s="60"/>
    </row>
    <row r="64" spans="1:18" ht="15.75" x14ac:dyDescent="0.25">
      <c r="A64" s="6"/>
      <c r="B64" s="36" t="s">
        <v>32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1"/>
      <c r="N64" s="61"/>
      <c r="O64" s="61"/>
      <c r="P64" s="61"/>
      <c r="Q64" s="61"/>
      <c r="R64" s="60"/>
    </row>
    <row r="65" spans="1:18" ht="15.75" x14ac:dyDescent="0.25">
      <c r="A65" s="6">
        <v>20</v>
      </c>
      <c r="B65" s="59" t="s">
        <v>108</v>
      </c>
      <c r="C65" s="67">
        <v>45</v>
      </c>
      <c r="D65" s="67">
        <v>0.42</v>
      </c>
      <c r="E65" s="67">
        <v>2.73</v>
      </c>
      <c r="F65" s="67">
        <v>1.49</v>
      </c>
      <c r="G65" s="67">
        <v>2.17</v>
      </c>
      <c r="H65" s="67">
        <v>97.5</v>
      </c>
      <c r="I65" s="67">
        <v>8.58</v>
      </c>
      <c r="J65" s="67">
        <v>7.51</v>
      </c>
      <c r="K65" s="67">
        <v>17.350000000000001</v>
      </c>
      <c r="L65" s="67">
        <v>0.33</v>
      </c>
      <c r="M65" s="68"/>
      <c r="N65" s="68">
        <v>2.8000000000000001E-2</v>
      </c>
      <c r="O65" s="68">
        <v>8.0000000000000002E-3</v>
      </c>
      <c r="P65" s="68">
        <v>0.14000000000000001</v>
      </c>
      <c r="Q65" s="68">
        <v>3.1</v>
      </c>
      <c r="R65" s="67">
        <v>34.450000000000003</v>
      </c>
    </row>
    <row r="66" spans="1:18" ht="15.75" x14ac:dyDescent="0.25">
      <c r="A66" s="6">
        <v>67</v>
      </c>
      <c r="B66" s="59" t="s">
        <v>100</v>
      </c>
      <c r="C66" s="67">
        <v>250</v>
      </c>
      <c r="D66" s="67">
        <v>6.8</v>
      </c>
      <c r="E66" s="67">
        <v>4.82</v>
      </c>
      <c r="F66" s="67">
        <v>6.68</v>
      </c>
      <c r="G66" s="67">
        <v>108.5</v>
      </c>
      <c r="H66" s="67">
        <v>262</v>
      </c>
      <c r="I66" s="67">
        <v>50</v>
      </c>
      <c r="J66" s="67">
        <v>18</v>
      </c>
      <c r="K66" s="67">
        <v>37</v>
      </c>
      <c r="L66" s="67">
        <v>0.79</v>
      </c>
      <c r="M66" s="68"/>
      <c r="N66" s="68">
        <v>3.5000000000000003E-2</v>
      </c>
      <c r="O66" s="68">
        <v>3.2000000000000001E-2</v>
      </c>
      <c r="P66" s="68">
        <v>0.6</v>
      </c>
      <c r="Q66" s="68">
        <v>20.03</v>
      </c>
      <c r="R66" s="67">
        <v>127</v>
      </c>
    </row>
    <row r="67" spans="1:18" ht="15.75" x14ac:dyDescent="0.25">
      <c r="A67" s="6"/>
      <c r="B67" s="62" t="s">
        <v>53</v>
      </c>
      <c r="C67" s="67">
        <v>11</v>
      </c>
      <c r="D67" s="67">
        <v>0.28599999999999998</v>
      </c>
      <c r="E67" s="67">
        <v>1.65</v>
      </c>
      <c r="F67" s="67">
        <v>0.4</v>
      </c>
      <c r="G67" s="67"/>
      <c r="H67" s="67"/>
      <c r="I67" s="67"/>
      <c r="J67" s="67"/>
      <c r="K67" s="67"/>
      <c r="L67" s="67"/>
      <c r="M67" s="68"/>
      <c r="N67" s="68"/>
      <c r="O67" s="68"/>
      <c r="P67" s="68"/>
      <c r="Q67" s="68"/>
      <c r="R67" s="67">
        <v>17.600000000000001</v>
      </c>
    </row>
    <row r="68" spans="1:18" ht="18.75" customHeight="1" x14ac:dyDescent="0.25">
      <c r="A68" s="6">
        <v>288</v>
      </c>
      <c r="B68" s="59" t="s">
        <v>106</v>
      </c>
      <c r="C68" s="67" t="s">
        <v>111</v>
      </c>
      <c r="D68" s="67">
        <v>12.65</v>
      </c>
      <c r="E68" s="67">
        <v>12.08</v>
      </c>
      <c r="F68" s="67">
        <v>11.21</v>
      </c>
      <c r="G68" s="93">
        <v>341.3</v>
      </c>
      <c r="H68" s="67">
        <v>283.3</v>
      </c>
      <c r="I68" s="67">
        <v>34.9</v>
      </c>
      <c r="J68" s="67">
        <v>27</v>
      </c>
      <c r="K68" s="67">
        <v>130.9</v>
      </c>
      <c r="L68" s="67">
        <v>1.23</v>
      </c>
      <c r="M68" s="67">
        <v>43</v>
      </c>
      <c r="N68" s="68">
        <v>7.0000000000000007E-2</v>
      </c>
      <c r="O68" s="68">
        <v>0.12</v>
      </c>
      <c r="P68" s="68">
        <v>2.75</v>
      </c>
      <c r="Q68" s="68">
        <v>0.63</v>
      </c>
      <c r="R68" s="68">
        <v>204</v>
      </c>
    </row>
    <row r="69" spans="1:18" ht="15.75" x14ac:dyDescent="0.25">
      <c r="A69" s="6">
        <v>321</v>
      </c>
      <c r="B69" s="62" t="s">
        <v>72</v>
      </c>
      <c r="C69" s="67">
        <v>150</v>
      </c>
      <c r="D69" s="60">
        <v>3.08</v>
      </c>
      <c r="E69" s="60">
        <v>4.8</v>
      </c>
      <c r="F69" s="60">
        <v>20.6</v>
      </c>
      <c r="G69" s="60">
        <v>5.59</v>
      </c>
      <c r="H69" s="60">
        <v>655</v>
      </c>
      <c r="I69" s="60">
        <v>37.270000000000003</v>
      </c>
      <c r="J69" s="60">
        <v>28.03</v>
      </c>
      <c r="K69" s="60">
        <v>87.42</v>
      </c>
      <c r="L69" s="60">
        <v>1.0189999999999999</v>
      </c>
      <c r="M69" s="61">
        <v>25.75</v>
      </c>
      <c r="N69" s="61">
        <v>0.14000000000000001</v>
      </c>
      <c r="O69" s="61">
        <v>0.11</v>
      </c>
      <c r="P69" s="61">
        <v>1.36</v>
      </c>
      <c r="Q69" s="61">
        <v>18.329999999999998</v>
      </c>
      <c r="R69" s="60">
        <v>138.63</v>
      </c>
    </row>
    <row r="70" spans="1:18" ht="15.75" x14ac:dyDescent="0.25">
      <c r="A70" s="6">
        <v>376</v>
      </c>
      <c r="B70" s="62" t="s">
        <v>36</v>
      </c>
      <c r="C70" s="60">
        <v>200</v>
      </c>
      <c r="D70" s="60">
        <v>0.44</v>
      </c>
      <c r="E70" s="60"/>
      <c r="F70" s="60">
        <v>27.6</v>
      </c>
      <c r="G70" s="60">
        <v>2.5</v>
      </c>
      <c r="H70" s="60">
        <v>56.4</v>
      </c>
      <c r="I70" s="60">
        <v>31.8</v>
      </c>
      <c r="J70" s="60">
        <v>6</v>
      </c>
      <c r="K70" s="60">
        <v>15.4</v>
      </c>
      <c r="L70" s="60">
        <v>1.25</v>
      </c>
      <c r="M70" s="61"/>
      <c r="N70" s="61">
        <v>2E-3</v>
      </c>
      <c r="O70" s="61">
        <v>6.0000000000000001E-3</v>
      </c>
      <c r="P70" s="61">
        <v>0.14000000000000001</v>
      </c>
      <c r="Q70" s="61">
        <v>0.4</v>
      </c>
      <c r="R70" s="60">
        <v>113</v>
      </c>
    </row>
    <row r="71" spans="1:18" ht="15.75" x14ac:dyDescent="0.25">
      <c r="A71" s="6">
        <v>1</v>
      </c>
      <c r="B71" s="62" t="s">
        <v>37</v>
      </c>
      <c r="C71" s="60">
        <v>40</v>
      </c>
      <c r="D71" s="60">
        <v>2.64</v>
      </c>
      <c r="E71" s="60"/>
      <c r="F71" s="60">
        <v>13.36</v>
      </c>
      <c r="G71" s="60">
        <v>244</v>
      </c>
      <c r="H71" s="60">
        <v>97</v>
      </c>
      <c r="I71" s="60">
        <v>14</v>
      </c>
      <c r="J71" s="60">
        <v>18.8</v>
      </c>
      <c r="K71" s="60">
        <v>63.2</v>
      </c>
      <c r="L71" s="60">
        <v>1.56</v>
      </c>
      <c r="M71" s="61"/>
      <c r="N71" s="61">
        <v>7.0000000000000007E-2</v>
      </c>
      <c r="O71" s="61">
        <v>3.2000000000000001E-2</v>
      </c>
      <c r="P71" s="61">
        <v>0.28000000000000003</v>
      </c>
      <c r="Q71" s="61"/>
      <c r="R71" s="60">
        <v>69.599999999999994</v>
      </c>
    </row>
    <row r="72" spans="1:18" ht="15.75" x14ac:dyDescent="0.25">
      <c r="A72" s="6"/>
      <c r="B72" s="6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1"/>
      <c r="N72" s="61"/>
      <c r="O72" s="61"/>
      <c r="P72" s="61"/>
      <c r="Q72" s="61"/>
      <c r="R72" s="70">
        <v>129</v>
      </c>
    </row>
    <row r="73" spans="1:18" ht="15.75" x14ac:dyDescent="0.25">
      <c r="A73" s="6"/>
      <c r="B73" s="66" t="s">
        <v>38</v>
      </c>
      <c r="C73" s="60">
        <f>SUM(C66:C72)+C65</f>
        <v>696</v>
      </c>
      <c r="D73" s="60">
        <f t="shared" ref="D73:R73" si="5">SUM(D66:D72)</f>
        <v>25.896000000000004</v>
      </c>
      <c r="E73" s="60">
        <f t="shared" si="5"/>
        <v>23.35</v>
      </c>
      <c r="F73" s="60">
        <f t="shared" si="5"/>
        <v>79.850000000000009</v>
      </c>
      <c r="G73" s="60">
        <f t="shared" si="5"/>
        <v>701.89</v>
      </c>
      <c r="H73" s="60">
        <f t="shared" si="5"/>
        <v>1353.7</v>
      </c>
      <c r="I73" s="60">
        <f t="shared" si="5"/>
        <v>167.97000000000003</v>
      </c>
      <c r="J73" s="60">
        <f t="shared" si="5"/>
        <v>97.83</v>
      </c>
      <c r="K73" s="60">
        <f t="shared" si="5"/>
        <v>333.91999999999996</v>
      </c>
      <c r="L73" s="60">
        <f t="shared" si="5"/>
        <v>5.8490000000000002</v>
      </c>
      <c r="M73" s="60">
        <f t="shared" si="5"/>
        <v>68.75</v>
      </c>
      <c r="N73" s="60">
        <f t="shared" si="5"/>
        <v>0.31700000000000006</v>
      </c>
      <c r="O73" s="60">
        <f t="shared" si="5"/>
        <v>0.30000000000000004</v>
      </c>
      <c r="P73" s="60">
        <f t="shared" si="5"/>
        <v>5.13</v>
      </c>
      <c r="Q73" s="60">
        <f t="shared" si="5"/>
        <v>39.389999999999993</v>
      </c>
      <c r="R73" s="60">
        <f t="shared" si="5"/>
        <v>798.83</v>
      </c>
    </row>
    <row r="74" spans="1:18" ht="15.75" x14ac:dyDescent="0.25">
      <c r="A74" s="6"/>
      <c r="B74" s="6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1"/>
      <c r="N74" s="61"/>
      <c r="O74" s="61"/>
      <c r="P74" s="61"/>
      <c r="Q74" s="61"/>
      <c r="R74" s="60"/>
    </row>
    <row r="75" spans="1:18" ht="15.75" x14ac:dyDescent="0.25">
      <c r="A75" s="6"/>
      <c r="B75" s="65" t="s">
        <v>39</v>
      </c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1"/>
      <c r="N75" s="61"/>
      <c r="O75" s="61"/>
      <c r="P75" s="61"/>
      <c r="Q75" s="61"/>
      <c r="R75" s="60"/>
    </row>
    <row r="76" spans="1:18" ht="15.75" x14ac:dyDescent="0.25">
      <c r="A76" s="6">
        <v>255</v>
      </c>
      <c r="B76" s="59" t="s">
        <v>103</v>
      </c>
      <c r="C76" s="67">
        <v>80</v>
      </c>
      <c r="D76" s="67">
        <v>10.64</v>
      </c>
      <c r="E76" s="67">
        <v>2.77</v>
      </c>
      <c r="F76" s="67">
        <v>1.75</v>
      </c>
      <c r="G76" s="67">
        <v>142.69999999999999</v>
      </c>
      <c r="H76" s="67">
        <v>162.6</v>
      </c>
      <c r="I76" s="67">
        <v>32.6</v>
      </c>
      <c r="J76" s="67">
        <v>14.9</v>
      </c>
      <c r="K76" s="67">
        <v>138</v>
      </c>
      <c r="L76" s="67">
        <v>0.65</v>
      </c>
      <c r="M76" s="68">
        <v>41</v>
      </c>
      <c r="N76" s="68">
        <v>0.05</v>
      </c>
      <c r="O76" s="68">
        <v>0.12</v>
      </c>
      <c r="P76" s="68">
        <v>0.96</v>
      </c>
      <c r="Q76" s="68">
        <v>0.62</v>
      </c>
      <c r="R76" s="67">
        <v>230</v>
      </c>
    </row>
    <row r="77" spans="1:18" ht="15.75" x14ac:dyDescent="0.25">
      <c r="A77" s="6">
        <v>354</v>
      </c>
      <c r="B77" s="59" t="s">
        <v>104</v>
      </c>
      <c r="C77" s="67">
        <v>20</v>
      </c>
      <c r="D77" s="67">
        <v>0.23</v>
      </c>
      <c r="E77" s="67">
        <v>1.35</v>
      </c>
      <c r="F77" s="67">
        <v>0.32</v>
      </c>
      <c r="G77" s="67"/>
      <c r="H77" s="67"/>
      <c r="I77" s="67"/>
      <c r="J77" s="67"/>
      <c r="K77" s="67"/>
      <c r="L77" s="67"/>
      <c r="M77" s="68"/>
      <c r="N77" s="68"/>
      <c r="O77" s="68"/>
      <c r="P77" s="68"/>
      <c r="Q77" s="68"/>
      <c r="R77" s="67">
        <v>14.4</v>
      </c>
    </row>
    <row r="78" spans="1:18" ht="15.75" x14ac:dyDescent="0.25">
      <c r="A78" s="6">
        <v>1</v>
      </c>
      <c r="B78" s="59" t="s">
        <v>75</v>
      </c>
      <c r="C78" s="60">
        <v>20</v>
      </c>
      <c r="D78" s="60">
        <v>2.4500000000000002</v>
      </c>
      <c r="E78" s="60">
        <v>7.55</v>
      </c>
      <c r="F78" s="60">
        <v>14.62</v>
      </c>
      <c r="G78" s="60">
        <v>114.9</v>
      </c>
      <c r="H78" s="60">
        <v>42.9</v>
      </c>
      <c r="I78" s="60">
        <v>9.3000000000000007</v>
      </c>
      <c r="J78" s="60">
        <v>9.9</v>
      </c>
      <c r="K78" s="60">
        <v>29.1</v>
      </c>
      <c r="L78" s="60">
        <v>0.62</v>
      </c>
      <c r="M78" s="61">
        <v>40</v>
      </c>
      <c r="N78" s="61">
        <v>0.05</v>
      </c>
      <c r="O78" s="61">
        <v>0.03</v>
      </c>
      <c r="P78" s="61">
        <v>0.49</v>
      </c>
      <c r="Q78" s="61"/>
      <c r="R78" s="60">
        <v>136</v>
      </c>
    </row>
    <row r="79" spans="1:18" ht="15.75" x14ac:dyDescent="0.25">
      <c r="A79" s="6">
        <v>398</v>
      </c>
      <c r="B79" s="62" t="s">
        <v>74</v>
      </c>
      <c r="C79" s="60">
        <v>200</v>
      </c>
      <c r="D79" s="60">
        <v>6.0999999999999999E-2</v>
      </c>
      <c r="E79" s="60"/>
      <c r="F79" s="60">
        <v>18.670000000000002</v>
      </c>
      <c r="G79" s="60">
        <v>0.05</v>
      </c>
      <c r="H79" s="60">
        <v>0.66</v>
      </c>
      <c r="I79" s="60">
        <v>11.2</v>
      </c>
      <c r="J79" s="60">
        <v>9.89</v>
      </c>
      <c r="K79" s="60">
        <v>1.5</v>
      </c>
      <c r="L79" s="60">
        <v>3.01</v>
      </c>
      <c r="M79" s="61"/>
      <c r="N79" s="61"/>
      <c r="O79" s="61">
        <v>0</v>
      </c>
      <c r="P79" s="61">
        <v>2.5999999999999999E-2</v>
      </c>
      <c r="Q79" s="71">
        <v>90</v>
      </c>
      <c r="R79" s="60">
        <v>79</v>
      </c>
    </row>
    <row r="80" spans="1:18" ht="15.75" x14ac:dyDescent="0.25">
      <c r="A80" s="6"/>
      <c r="B80" s="6" t="s">
        <v>105</v>
      </c>
      <c r="C80" s="60">
        <v>30</v>
      </c>
      <c r="D80" s="60">
        <v>1.48</v>
      </c>
      <c r="E80" s="60">
        <v>1.96</v>
      </c>
      <c r="F80" s="60">
        <v>1.5</v>
      </c>
      <c r="G80" s="60"/>
      <c r="H80" s="60"/>
      <c r="I80" s="60"/>
      <c r="J80" s="60"/>
      <c r="K80" s="60"/>
      <c r="L80" s="60"/>
      <c r="M80" s="61"/>
      <c r="N80" s="61"/>
      <c r="O80" s="61"/>
      <c r="P80" s="61"/>
      <c r="Q80" s="61"/>
      <c r="R80" s="60">
        <v>83</v>
      </c>
    </row>
    <row r="81" spans="1:18" ht="15.75" x14ac:dyDescent="0.25">
      <c r="A81" s="6"/>
      <c r="B81" s="6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1"/>
      <c r="N81" s="61"/>
      <c r="O81" s="61"/>
      <c r="P81" s="61"/>
      <c r="Q81" s="61"/>
      <c r="R81" s="60"/>
    </row>
    <row r="82" spans="1:18" ht="15.75" x14ac:dyDescent="0.25">
      <c r="A82" s="6"/>
      <c r="B82" s="66" t="s">
        <v>43</v>
      </c>
      <c r="C82" s="60">
        <f>SUM(C76:C79)+C80</f>
        <v>350</v>
      </c>
      <c r="D82" s="60">
        <f t="shared" ref="D82:R82" si="6">SUM(D76:D79)</f>
        <v>13.381</v>
      </c>
      <c r="E82" s="60">
        <f t="shared" si="6"/>
        <v>11.67</v>
      </c>
      <c r="F82" s="60">
        <f t="shared" si="6"/>
        <v>35.36</v>
      </c>
      <c r="G82" s="60">
        <f t="shared" si="6"/>
        <v>257.65000000000003</v>
      </c>
      <c r="H82" s="60">
        <f t="shared" si="6"/>
        <v>206.16</v>
      </c>
      <c r="I82" s="60">
        <f t="shared" si="6"/>
        <v>53.100000000000009</v>
      </c>
      <c r="J82" s="60">
        <f t="shared" si="6"/>
        <v>34.69</v>
      </c>
      <c r="K82" s="60">
        <f t="shared" si="6"/>
        <v>168.6</v>
      </c>
      <c r="L82" s="60">
        <f t="shared" si="6"/>
        <v>4.2799999999999994</v>
      </c>
      <c r="M82" s="60">
        <f t="shared" si="6"/>
        <v>81</v>
      </c>
      <c r="N82" s="60">
        <f t="shared" si="6"/>
        <v>0.1</v>
      </c>
      <c r="O82" s="60">
        <f t="shared" si="6"/>
        <v>0.15</v>
      </c>
      <c r="P82" s="60">
        <f t="shared" si="6"/>
        <v>1.476</v>
      </c>
      <c r="Q82" s="60">
        <f t="shared" si="6"/>
        <v>90.62</v>
      </c>
      <c r="R82" s="60">
        <f t="shared" si="6"/>
        <v>459.4</v>
      </c>
    </row>
    <row r="83" spans="1:18" ht="15.75" x14ac:dyDescent="0.25">
      <c r="A83" s="6"/>
      <c r="B83" s="66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</row>
    <row r="84" spans="1:18" ht="15.75" x14ac:dyDescent="0.25">
      <c r="A84" s="6"/>
      <c r="B84" s="6" t="s">
        <v>44</v>
      </c>
      <c r="C84" s="71">
        <f t="shared" ref="C84:Q84" si="7">SUM(C62,C73,C82)</f>
        <v>1594</v>
      </c>
      <c r="D84" s="71">
        <f t="shared" si="7"/>
        <v>49.447000000000003</v>
      </c>
      <c r="E84" s="71">
        <f t="shared" si="7"/>
        <v>51.620000000000005</v>
      </c>
      <c r="F84" s="71">
        <f t="shared" si="7"/>
        <v>178.62</v>
      </c>
      <c r="G84" s="71">
        <f t="shared" si="7"/>
        <v>1350.8400000000001</v>
      </c>
      <c r="H84" s="71">
        <f t="shared" si="7"/>
        <v>1781.88</v>
      </c>
      <c r="I84" s="71">
        <f t="shared" si="7"/>
        <v>452.94000000000005</v>
      </c>
      <c r="J84" s="71">
        <f t="shared" si="7"/>
        <v>176.34</v>
      </c>
      <c r="K84" s="71">
        <f t="shared" si="7"/>
        <v>723.39</v>
      </c>
      <c r="L84" s="71">
        <f t="shared" si="7"/>
        <v>11.259</v>
      </c>
      <c r="M84" s="71">
        <f t="shared" si="7"/>
        <v>249.6</v>
      </c>
      <c r="N84" s="71">
        <f t="shared" si="7"/>
        <v>0.52400000000000002</v>
      </c>
      <c r="O84" s="71">
        <f t="shared" si="7"/>
        <v>0.68100000000000005</v>
      </c>
      <c r="P84" s="71">
        <f t="shared" si="7"/>
        <v>7.6789999999999994</v>
      </c>
      <c r="Q84" s="71">
        <f t="shared" si="7"/>
        <v>131.30000000000001</v>
      </c>
      <c r="R84" s="71">
        <v>1686.04</v>
      </c>
    </row>
  </sheetData>
  <mergeCells count="26">
    <mergeCell ref="D46:R46"/>
    <mergeCell ref="A48:A49"/>
    <mergeCell ref="B48:B49"/>
    <mergeCell ref="C48:C49"/>
    <mergeCell ref="D48:D49"/>
    <mergeCell ref="E48:E49"/>
    <mergeCell ref="F48:F49"/>
    <mergeCell ref="G48:L48"/>
    <mergeCell ref="M48:Q48"/>
    <mergeCell ref="R48:R49"/>
    <mergeCell ref="G7:L7"/>
    <mergeCell ref="M7:Q7"/>
    <mergeCell ref="R7:R8"/>
    <mergeCell ref="D43:H43"/>
    <mergeCell ref="N43:R43"/>
    <mergeCell ref="D44:R44"/>
    <mergeCell ref="D2:H2"/>
    <mergeCell ref="N2:R2"/>
    <mergeCell ref="D3:R3"/>
    <mergeCell ref="D5:R5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scale="77" orientation="portrait" horizontalDpi="180" verticalDpi="180" r:id="rId1"/>
  <rowBreaks count="1" manualBreakCount="1">
    <brk id="4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4"/>
  <sheetViews>
    <sheetView view="pageBreakPreview" topLeftCell="A31" zoomScaleNormal="100" zoomScaleSheetLayoutView="100" workbookViewId="0">
      <selection activeCell="D42" sqref="D42:R42"/>
    </sheetView>
  </sheetViews>
  <sheetFormatPr defaultRowHeight="15" x14ac:dyDescent="0.25"/>
  <cols>
    <col min="2" max="2" width="47.28515625" customWidth="1"/>
    <col min="3" max="3" width="9.5703125" bestFit="1" customWidth="1"/>
    <col min="4" max="4" width="8" bestFit="1" customWidth="1"/>
    <col min="5" max="5" width="7.85546875" bestFit="1" customWidth="1"/>
    <col min="6" max="6" width="8" customWidth="1"/>
    <col min="7" max="7" width="9.5703125" hidden="1" customWidth="1"/>
    <col min="8" max="8" width="10.85546875" hidden="1" customWidth="1"/>
    <col min="9" max="12" width="9.42578125" hidden="1" customWidth="1"/>
    <col min="13" max="13" width="10.85546875" hidden="1" customWidth="1"/>
    <col min="14" max="14" width="9.5703125" hidden="1" customWidth="1"/>
    <col min="15" max="17" width="9.42578125" hidden="1" customWidth="1"/>
    <col min="18" max="18" width="8.140625" customWidth="1"/>
    <col min="19" max="19" width="9.42578125" bestFit="1" customWidth="1"/>
    <col min="258" max="258" width="31.140625" customWidth="1"/>
    <col min="259" max="259" width="9.85546875" customWidth="1"/>
    <col min="260" max="260" width="12.28515625" customWidth="1"/>
    <col min="261" max="261" width="8.85546875" customWidth="1"/>
    <col min="262" max="262" width="8.5703125" customWidth="1"/>
    <col min="263" max="273" width="0" hidden="1" customWidth="1"/>
    <col min="274" max="274" width="8.7109375" customWidth="1"/>
    <col min="275" max="275" width="9.42578125" bestFit="1" customWidth="1"/>
    <col min="514" max="514" width="31.140625" customWidth="1"/>
    <col min="515" max="515" width="9.85546875" customWidth="1"/>
    <col min="516" max="516" width="12.28515625" customWidth="1"/>
    <col min="517" max="517" width="8.85546875" customWidth="1"/>
    <col min="518" max="518" width="8.5703125" customWidth="1"/>
    <col min="519" max="529" width="0" hidden="1" customWidth="1"/>
    <col min="530" max="530" width="8.7109375" customWidth="1"/>
    <col min="531" max="531" width="9.42578125" bestFit="1" customWidth="1"/>
    <col min="770" max="770" width="31.140625" customWidth="1"/>
    <col min="771" max="771" width="9.85546875" customWidth="1"/>
    <col min="772" max="772" width="12.28515625" customWidth="1"/>
    <col min="773" max="773" width="8.85546875" customWidth="1"/>
    <col min="774" max="774" width="8.5703125" customWidth="1"/>
    <col min="775" max="785" width="0" hidden="1" customWidth="1"/>
    <col min="786" max="786" width="8.7109375" customWidth="1"/>
    <col min="787" max="787" width="9.42578125" bestFit="1" customWidth="1"/>
    <col min="1026" max="1026" width="31.140625" customWidth="1"/>
    <col min="1027" max="1027" width="9.85546875" customWidth="1"/>
    <col min="1028" max="1028" width="12.28515625" customWidth="1"/>
    <col min="1029" max="1029" width="8.85546875" customWidth="1"/>
    <col min="1030" max="1030" width="8.5703125" customWidth="1"/>
    <col min="1031" max="1041" width="0" hidden="1" customWidth="1"/>
    <col min="1042" max="1042" width="8.7109375" customWidth="1"/>
    <col min="1043" max="1043" width="9.42578125" bestFit="1" customWidth="1"/>
    <col min="1282" max="1282" width="31.140625" customWidth="1"/>
    <col min="1283" max="1283" width="9.85546875" customWidth="1"/>
    <col min="1284" max="1284" width="12.28515625" customWidth="1"/>
    <col min="1285" max="1285" width="8.85546875" customWidth="1"/>
    <col min="1286" max="1286" width="8.5703125" customWidth="1"/>
    <col min="1287" max="1297" width="0" hidden="1" customWidth="1"/>
    <col min="1298" max="1298" width="8.7109375" customWidth="1"/>
    <col min="1299" max="1299" width="9.42578125" bestFit="1" customWidth="1"/>
    <col min="1538" max="1538" width="31.140625" customWidth="1"/>
    <col min="1539" max="1539" width="9.85546875" customWidth="1"/>
    <col min="1540" max="1540" width="12.28515625" customWidth="1"/>
    <col min="1541" max="1541" width="8.85546875" customWidth="1"/>
    <col min="1542" max="1542" width="8.5703125" customWidth="1"/>
    <col min="1543" max="1553" width="0" hidden="1" customWidth="1"/>
    <col min="1554" max="1554" width="8.7109375" customWidth="1"/>
    <col min="1555" max="1555" width="9.42578125" bestFit="1" customWidth="1"/>
    <col min="1794" max="1794" width="31.140625" customWidth="1"/>
    <col min="1795" max="1795" width="9.85546875" customWidth="1"/>
    <col min="1796" max="1796" width="12.28515625" customWidth="1"/>
    <col min="1797" max="1797" width="8.85546875" customWidth="1"/>
    <col min="1798" max="1798" width="8.5703125" customWidth="1"/>
    <col min="1799" max="1809" width="0" hidden="1" customWidth="1"/>
    <col min="1810" max="1810" width="8.7109375" customWidth="1"/>
    <col min="1811" max="1811" width="9.42578125" bestFit="1" customWidth="1"/>
    <col min="2050" max="2050" width="31.140625" customWidth="1"/>
    <col min="2051" max="2051" width="9.85546875" customWidth="1"/>
    <col min="2052" max="2052" width="12.28515625" customWidth="1"/>
    <col min="2053" max="2053" width="8.85546875" customWidth="1"/>
    <col min="2054" max="2054" width="8.5703125" customWidth="1"/>
    <col min="2055" max="2065" width="0" hidden="1" customWidth="1"/>
    <col min="2066" max="2066" width="8.7109375" customWidth="1"/>
    <col min="2067" max="2067" width="9.42578125" bestFit="1" customWidth="1"/>
    <col min="2306" max="2306" width="31.140625" customWidth="1"/>
    <col min="2307" max="2307" width="9.85546875" customWidth="1"/>
    <col min="2308" max="2308" width="12.28515625" customWidth="1"/>
    <col min="2309" max="2309" width="8.85546875" customWidth="1"/>
    <col min="2310" max="2310" width="8.5703125" customWidth="1"/>
    <col min="2311" max="2321" width="0" hidden="1" customWidth="1"/>
    <col min="2322" max="2322" width="8.7109375" customWidth="1"/>
    <col min="2323" max="2323" width="9.42578125" bestFit="1" customWidth="1"/>
    <col min="2562" max="2562" width="31.140625" customWidth="1"/>
    <col min="2563" max="2563" width="9.85546875" customWidth="1"/>
    <col min="2564" max="2564" width="12.28515625" customWidth="1"/>
    <col min="2565" max="2565" width="8.85546875" customWidth="1"/>
    <col min="2566" max="2566" width="8.5703125" customWidth="1"/>
    <col min="2567" max="2577" width="0" hidden="1" customWidth="1"/>
    <col min="2578" max="2578" width="8.7109375" customWidth="1"/>
    <col min="2579" max="2579" width="9.42578125" bestFit="1" customWidth="1"/>
    <col min="2818" max="2818" width="31.140625" customWidth="1"/>
    <col min="2819" max="2819" width="9.85546875" customWidth="1"/>
    <col min="2820" max="2820" width="12.28515625" customWidth="1"/>
    <col min="2821" max="2821" width="8.85546875" customWidth="1"/>
    <col min="2822" max="2822" width="8.5703125" customWidth="1"/>
    <col min="2823" max="2833" width="0" hidden="1" customWidth="1"/>
    <col min="2834" max="2834" width="8.7109375" customWidth="1"/>
    <col min="2835" max="2835" width="9.42578125" bestFit="1" customWidth="1"/>
    <col min="3074" max="3074" width="31.140625" customWidth="1"/>
    <col min="3075" max="3075" width="9.85546875" customWidth="1"/>
    <col min="3076" max="3076" width="12.28515625" customWidth="1"/>
    <col min="3077" max="3077" width="8.85546875" customWidth="1"/>
    <col min="3078" max="3078" width="8.5703125" customWidth="1"/>
    <col min="3079" max="3089" width="0" hidden="1" customWidth="1"/>
    <col min="3090" max="3090" width="8.7109375" customWidth="1"/>
    <col min="3091" max="3091" width="9.42578125" bestFit="1" customWidth="1"/>
    <col min="3330" max="3330" width="31.140625" customWidth="1"/>
    <col min="3331" max="3331" width="9.85546875" customWidth="1"/>
    <col min="3332" max="3332" width="12.28515625" customWidth="1"/>
    <col min="3333" max="3333" width="8.85546875" customWidth="1"/>
    <col min="3334" max="3334" width="8.5703125" customWidth="1"/>
    <col min="3335" max="3345" width="0" hidden="1" customWidth="1"/>
    <col min="3346" max="3346" width="8.7109375" customWidth="1"/>
    <col min="3347" max="3347" width="9.42578125" bestFit="1" customWidth="1"/>
    <col min="3586" max="3586" width="31.140625" customWidth="1"/>
    <col min="3587" max="3587" width="9.85546875" customWidth="1"/>
    <col min="3588" max="3588" width="12.28515625" customWidth="1"/>
    <col min="3589" max="3589" width="8.85546875" customWidth="1"/>
    <col min="3590" max="3590" width="8.5703125" customWidth="1"/>
    <col min="3591" max="3601" width="0" hidden="1" customWidth="1"/>
    <col min="3602" max="3602" width="8.7109375" customWidth="1"/>
    <col min="3603" max="3603" width="9.42578125" bestFit="1" customWidth="1"/>
    <col min="3842" max="3842" width="31.140625" customWidth="1"/>
    <col min="3843" max="3843" width="9.85546875" customWidth="1"/>
    <col min="3844" max="3844" width="12.28515625" customWidth="1"/>
    <col min="3845" max="3845" width="8.85546875" customWidth="1"/>
    <col min="3846" max="3846" width="8.5703125" customWidth="1"/>
    <col min="3847" max="3857" width="0" hidden="1" customWidth="1"/>
    <col min="3858" max="3858" width="8.7109375" customWidth="1"/>
    <col min="3859" max="3859" width="9.42578125" bestFit="1" customWidth="1"/>
    <col min="4098" max="4098" width="31.140625" customWidth="1"/>
    <col min="4099" max="4099" width="9.85546875" customWidth="1"/>
    <col min="4100" max="4100" width="12.28515625" customWidth="1"/>
    <col min="4101" max="4101" width="8.85546875" customWidth="1"/>
    <col min="4102" max="4102" width="8.5703125" customWidth="1"/>
    <col min="4103" max="4113" width="0" hidden="1" customWidth="1"/>
    <col min="4114" max="4114" width="8.7109375" customWidth="1"/>
    <col min="4115" max="4115" width="9.42578125" bestFit="1" customWidth="1"/>
    <col min="4354" max="4354" width="31.140625" customWidth="1"/>
    <col min="4355" max="4355" width="9.85546875" customWidth="1"/>
    <col min="4356" max="4356" width="12.28515625" customWidth="1"/>
    <col min="4357" max="4357" width="8.85546875" customWidth="1"/>
    <col min="4358" max="4358" width="8.5703125" customWidth="1"/>
    <col min="4359" max="4369" width="0" hidden="1" customWidth="1"/>
    <col min="4370" max="4370" width="8.7109375" customWidth="1"/>
    <col min="4371" max="4371" width="9.42578125" bestFit="1" customWidth="1"/>
    <col min="4610" max="4610" width="31.140625" customWidth="1"/>
    <col min="4611" max="4611" width="9.85546875" customWidth="1"/>
    <col min="4612" max="4612" width="12.28515625" customWidth="1"/>
    <col min="4613" max="4613" width="8.85546875" customWidth="1"/>
    <col min="4614" max="4614" width="8.5703125" customWidth="1"/>
    <col min="4615" max="4625" width="0" hidden="1" customWidth="1"/>
    <col min="4626" max="4626" width="8.7109375" customWidth="1"/>
    <col min="4627" max="4627" width="9.42578125" bestFit="1" customWidth="1"/>
    <col min="4866" max="4866" width="31.140625" customWidth="1"/>
    <col min="4867" max="4867" width="9.85546875" customWidth="1"/>
    <col min="4868" max="4868" width="12.28515625" customWidth="1"/>
    <col min="4869" max="4869" width="8.85546875" customWidth="1"/>
    <col min="4870" max="4870" width="8.5703125" customWidth="1"/>
    <col min="4871" max="4881" width="0" hidden="1" customWidth="1"/>
    <col min="4882" max="4882" width="8.7109375" customWidth="1"/>
    <col min="4883" max="4883" width="9.42578125" bestFit="1" customWidth="1"/>
    <col min="5122" max="5122" width="31.140625" customWidth="1"/>
    <col min="5123" max="5123" width="9.85546875" customWidth="1"/>
    <col min="5124" max="5124" width="12.28515625" customWidth="1"/>
    <col min="5125" max="5125" width="8.85546875" customWidth="1"/>
    <col min="5126" max="5126" width="8.5703125" customWidth="1"/>
    <col min="5127" max="5137" width="0" hidden="1" customWidth="1"/>
    <col min="5138" max="5138" width="8.7109375" customWidth="1"/>
    <col min="5139" max="5139" width="9.42578125" bestFit="1" customWidth="1"/>
    <col min="5378" max="5378" width="31.140625" customWidth="1"/>
    <col min="5379" max="5379" width="9.85546875" customWidth="1"/>
    <col min="5380" max="5380" width="12.28515625" customWidth="1"/>
    <col min="5381" max="5381" width="8.85546875" customWidth="1"/>
    <col min="5382" max="5382" width="8.5703125" customWidth="1"/>
    <col min="5383" max="5393" width="0" hidden="1" customWidth="1"/>
    <col min="5394" max="5394" width="8.7109375" customWidth="1"/>
    <col min="5395" max="5395" width="9.42578125" bestFit="1" customWidth="1"/>
    <col min="5634" max="5634" width="31.140625" customWidth="1"/>
    <col min="5635" max="5635" width="9.85546875" customWidth="1"/>
    <col min="5636" max="5636" width="12.28515625" customWidth="1"/>
    <col min="5637" max="5637" width="8.85546875" customWidth="1"/>
    <col min="5638" max="5638" width="8.5703125" customWidth="1"/>
    <col min="5639" max="5649" width="0" hidden="1" customWidth="1"/>
    <col min="5650" max="5650" width="8.7109375" customWidth="1"/>
    <col min="5651" max="5651" width="9.42578125" bestFit="1" customWidth="1"/>
    <col min="5890" max="5890" width="31.140625" customWidth="1"/>
    <col min="5891" max="5891" width="9.85546875" customWidth="1"/>
    <col min="5892" max="5892" width="12.28515625" customWidth="1"/>
    <col min="5893" max="5893" width="8.85546875" customWidth="1"/>
    <col min="5894" max="5894" width="8.5703125" customWidth="1"/>
    <col min="5895" max="5905" width="0" hidden="1" customWidth="1"/>
    <col min="5906" max="5906" width="8.7109375" customWidth="1"/>
    <col min="5907" max="5907" width="9.42578125" bestFit="1" customWidth="1"/>
    <col min="6146" max="6146" width="31.140625" customWidth="1"/>
    <col min="6147" max="6147" width="9.85546875" customWidth="1"/>
    <col min="6148" max="6148" width="12.28515625" customWidth="1"/>
    <col min="6149" max="6149" width="8.85546875" customWidth="1"/>
    <col min="6150" max="6150" width="8.5703125" customWidth="1"/>
    <col min="6151" max="6161" width="0" hidden="1" customWidth="1"/>
    <col min="6162" max="6162" width="8.7109375" customWidth="1"/>
    <col min="6163" max="6163" width="9.42578125" bestFit="1" customWidth="1"/>
    <col min="6402" max="6402" width="31.140625" customWidth="1"/>
    <col min="6403" max="6403" width="9.85546875" customWidth="1"/>
    <col min="6404" max="6404" width="12.28515625" customWidth="1"/>
    <col min="6405" max="6405" width="8.85546875" customWidth="1"/>
    <col min="6406" max="6406" width="8.5703125" customWidth="1"/>
    <col min="6407" max="6417" width="0" hidden="1" customWidth="1"/>
    <col min="6418" max="6418" width="8.7109375" customWidth="1"/>
    <col min="6419" max="6419" width="9.42578125" bestFit="1" customWidth="1"/>
    <col min="6658" max="6658" width="31.140625" customWidth="1"/>
    <col min="6659" max="6659" width="9.85546875" customWidth="1"/>
    <col min="6660" max="6660" width="12.28515625" customWidth="1"/>
    <col min="6661" max="6661" width="8.85546875" customWidth="1"/>
    <col min="6662" max="6662" width="8.5703125" customWidth="1"/>
    <col min="6663" max="6673" width="0" hidden="1" customWidth="1"/>
    <col min="6674" max="6674" width="8.7109375" customWidth="1"/>
    <col min="6675" max="6675" width="9.42578125" bestFit="1" customWidth="1"/>
    <col min="6914" max="6914" width="31.140625" customWidth="1"/>
    <col min="6915" max="6915" width="9.85546875" customWidth="1"/>
    <col min="6916" max="6916" width="12.28515625" customWidth="1"/>
    <col min="6917" max="6917" width="8.85546875" customWidth="1"/>
    <col min="6918" max="6918" width="8.5703125" customWidth="1"/>
    <col min="6919" max="6929" width="0" hidden="1" customWidth="1"/>
    <col min="6930" max="6930" width="8.7109375" customWidth="1"/>
    <col min="6931" max="6931" width="9.42578125" bestFit="1" customWidth="1"/>
    <col min="7170" max="7170" width="31.140625" customWidth="1"/>
    <col min="7171" max="7171" width="9.85546875" customWidth="1"/>
    <col min="7172" max="7172" width="12.28515625" customWidth="1"/>
    <col min="7173" max="7173" width="8.85546875" customWidth="1"/>
    <col min="7174" max="7174" width="8.5703125" customWidth="1"/>
    <col min="7175" max="7185" width="0" hidden="1" customWidth="1"/>
    <col min="7186" max="7186" width="8.7109375" customWidth="1"/>
    <col min="7187" max="7187" width="9.42578125" bestFit="1" customWidth="1"/>
    <col min="7426" max="7426" width="31.140625" customWidth="1"/>
    <col min="7427" max="7427" width="9.85546875" customWidth="1"/>
    <col min="7428" max="7428" width="12.28515625" customWidth="1"/>
    <col min="7429" max="7429" width="8.85546875" customWidth="1"/>
    <col min="7430" max="7430" width="8.5703125" customWidth="1"/>
    <col min="7431" max="7441" width="0" hidden="1" customWidth="1"/>
    <col min="7442" max="7442" width="8.7109375" customWidth="1"/>
    <col min="7443" max="7443" width="9.42578125" bestFit="1" customWidth="1"/>
    <col min="7682" max="7682" width="31.140625" customWidth="1"/>
    <col min="7683" max="7683" width="9.85546875" customWidth="1"/>
    <col min="7684" max="7684" width="12.28515625" customWidth="1"/>
    <col min="7685" max="7685" width="8.85546875" customWidth="1"/>
    <col min="7686" max="7686" width="8.5703125" customWidth="1"/>
    <col min="7687" max="7697" width="0" hidden="1" customWidth="1"/>
    <col min="7698" max="7698" width="8.7109375" customWidth="1"/>
    <col min="7699" max="7699" width="9.42578125" bestFit="1" customWidth="1"/>
    <col min="7938" max="7938" width="31.140625" customWidth="1"/>
    <col min="7939" max="7939" width="9.85546875" customWidth="1"/>
    <col min="7940" max="7940" width="12.28515625" customWidth="1"/>
    <col min="7941" max="7941" width="8.85546875" customWidth="1"/>
    <col min="7942" max="7942" width="8.5703125" customWidth="1"/>
    <col min="7943" max="7953" width="0" hidden="1" customWidth="1"/>
    <col min="7954" max="7954" width="8.7109375" customWidth="1"/>
    <col min="7955" max="7955" width="9.42578125" bestFit="1" customWidth="1"/>
    <col min="8194" max="8194" width="31.140625" customWidth="1"/>
    <col min="8195" max="8195" width="9.85546875" customWidth="1"/>
    <col min="8196" max="8196" width="12.28515625" customWidth="1"/>
    <col min="8197" max="8197" width="8.85546875" customWidth="1"/>
    <col min="8198" max="8198" width="8.5703125" customWidth="1"/>
    <col min="8199" max="8209" width="0" hidden="1" customWidth="1"/>
    <col min="8210" max="8210" width="8.7109375" customWidth="1"/>
    <col min="8211" max="8211" width="9.42578125" bestFit="1" customWidth="1"/>
    <col min="8450" max="8450" width="31.140625" customWidth="1"/>
    <col min="8451" max="8451" width="9.85546875" customWidth="1"/>
    <col min="8452" max="8452" width="12.28515625" customWidth="1"/>
    <col min="8453" max="8453" width="8.85546875" customWidth="1"/>
    <col min="8454" max="8454" width="8.5703125" customWidth="1"/>
    <col min="8455" max="8465" width="0" hidden="1" customWidth="1"/>
    <col min="8466" max="8466" width="8.7109375" customWidth="1"/>
    <col min="8467" max="8467" width="9.42578125" bestFit="1" customWidth="1"/>
    <col min="8706" max="8706" width="31.140625" customWidth="1"/>
    <col min="8707" max="8707" width="9.85546875" customWidth="1"/>
    <col min="8708" max="8708" width="12.28515625" customWidth="1"/>
    <col min="8709" max="8709" width="8.85546875" customWidth="1"/>
    <col min="8710" max="8710" width="8.5703125" customWidth="1"/>
    <col min="8711" max="8721" width="0" hidden="1" customWidth="1"/>
    <col min="8722" max="8722" width="8.7109375" customWidth="1"/>
    <col min="8723" max="8723" width="9.42578125" bestFit="1" customWidth="1"/>
    <col min="8962" max="8962" width="31.140625" customWidth="1"/>
    <col min="8963" max="8963" width="9.85546875" customWidth="1"/>
    <col min="8964" max="8964" width="12.28515625" customWidth="1"/>
    <col min="8965" max="8965" width="8.85546875" customWidth="1"/>
    <col min="8966" max="8966" width="8.5703125" customWidth="1"/>
    <col min="8967" max="8977" width="0" hidden="1" customWidth="1"/>
    <col min="8978" max="8978" width="8.7109375" customWidth="1"/>
    <col min="8979" max="8979" width="9.42578125" bestFit="1" customWidth="1"/>
    <col min="9218" max="9218" width="31.140625" customWidth="1"/>
    <col min="9219" max="9219" width="9.85546875" customWidth="1"/>
    <col min="9220" max="9220" width="12.28515625" customWidth="1"/>
    <col min="9221" max="9221" width="8.85546875" customWidth="1"/>
    <col min="9222" max="9222" width="8.5703125" customWidth="1"/>
    <col min="9223" max="9233" width="0" hidden="1" customWidth="1"/>
    <col min="9234" max="9234" width="8.7109375" customWidth="1"/>
    <col min="9235" max="9235" width="9.42578125" bestFit="1" customWidth="1"/>
    <col min="9474" max="9474" width="31.140625" customWidth="1"/>
    <col min="9475" max="9475" width="9.85546875" customWidth="1"/>
    <col min="9476" max="9476" width="12.28515625" customWidth="1"/>
    <col min="9477" max="9477" width="8.85546875" customWidth="1"/>
    <col min="9478" max="9478" width="8.5703125" customWidth="1"/>
    <col min="9479" max="9489" width="0" hidden="1" customWidth="1"/>
    <col min="9490" max="9490" width="8.7109375" customWidth="1"/>
    <col min="9491" max="9491" width="9.42578125" bestFit="1" customWidth="1"/>
    <col min="9730" max="9730" width="31.140625" customWidth="1"/>
    <col min="9731" max="9731" width="9.85546875" customWidth="1"/>
    <col min="9732" max="9732" width="12.28515625" customWidth="1"/>
    <col min="9733" max="9733" width="8.85546875" customWidth="1"/>
    <col min="9734" max="9734" width="8.5703125" customWidth="1"/>
    <col min="9735" max="9745" width="0" hidden="1" customWidth="1"/>
    <col min="9746" max="9746" width="8.7109375" customWidth="1"/>
    <col min="9747" max="9747" width="9.42578125" bestFit="1" customWidth="1"/>
    <col min="9986" max="9986" width="31.140625" customWidth="1"/>
    <col min="9987" max="9987" width="9.85546875" customWidth="1"/>
    <col min="9988" max="9988" width="12.28515625" customWidth="1"/>
    <col min="9989" max="9989" width="8.85546875" customWidth="1"/>
    <col min="9990" max="9990" width="8.5703125" customWidth="1"/>
    <col min="9991" max="10001" width="0" hidden="1" customWidth="1"/>
    <col min="10002" max="10002" width="8.7109375" customWidth="1"/>
    <col min="10003" max="10003" width="9.42578125" bestFit="1" customWidth="1"/>
    <col min="10242" max="10242" width="31.140625" customWidth="1"/>
    <col min="10243" max="10243" width="9.85546875" customWidth="1"/>
    <col min="10244" max="10244" width="12.28515625" customWidth="1"/>
    <col min="10245" max="10245" width="8.85546875" customWidth="1"/>
    <col min="10246" max="10246" width="8.5703125" customWidth="1"/>
    <col min="10247" max="10257" width="0" hidden="1" customWidth="1"/>
    <col min="10258" max="10258" width="8.7109375" customWidth="1"/>
    <col min="10259" max="10259" width="9.42578125" bestFit="1" customWidth="1"/>
    <col min="10498" max="10498" width="31.140625" customWidth="1"/>
    <col min="10499" max="10499" width="9.85546875" customWidth="1"/>
    <col min="10500" max="10500" width="12.28515625" customWidth="1"/>
    <col min="10501" max="10501" width="8.85546875" customWidth="1"/>
    <col min="10502" max="10502" width="8.5703125" customWidth="1"/>
    <col min="10503" max="10513" width="0" hidden="1" customWidth="1"/>
    <col min="10514" max="10514" width="8.7109375" customWidth="1"/>
    <col min="10515" max="10515" width="9.42578125" bestFit="1" customWidth="1"/>
    <col min="10754" max="10754" width="31.140625" customWidth="1"/>
    <col min="10755" max="10755" width="9.85546875" customWidth="1"/>
    <col min="10756" max="10756" width="12.28515625" customWidth="1"/>
    <col min="10757" max="10757" width="8.85546875" customWidth="1"/>
    <col min="10758" max="10758" width="8.5703125" customWidth="1"/>
    <col min="10759" max="10769" width="0" hidden="1" customWidth="1"/>
    <col min="10770" max="10770" width="8.7109375" customWidth="1"/>
    <col min="10771" max="10771" width="9.42578125" bestFit="1" customWidth="1"/>
    <col min="11010" max="11010" width="31.140625" customWidth="1"/>
    <col min="11011" max="11011" width="9.85546875" customWidth="1"/>
    <col min="11012" max="11012" width="12.28515625" customWidth="1"/>
    <col min="11013" max="11013" width="8.85546875" customWidth="1"/>
    <col min="11014" max="11014" width="8.5703125" customWidth="1"/>
    <col min="11015" max="11025" width="0" hidden="1" customWidth="1"/>
    <col min="11026" max="11026" width="8.7109375" customWidth="1"/>
    <col min="11027" max="11027" width="9.42578125" bestFit="1" customWidth="1"/>
    <col min="11266" max="11266" width="31.140625" customWidth="1"/>
    <col min="11267" max="11267" width="9.85546875" customWidth="1"/>
    <col min="11268" max="11268" width="12.28515625" customWidth="1"/>
    <col min="11269" max="11269" width="8.85546875" customWidth="1"/>
    <col min="11270" max="11270" width="8.5703125" customWidth="1"/>
    <col min="11271" max="11281" width="0" hidden="1" customWidth="1"/>
    <col min="11282" max="11282" width="8.7109375" customWidth="1"/>
    <col min="11283" max="11283" width="9.42578125" bestFit="1" customWidth="1"/>
    <col min="11522" max="11522" width="31.140625" customWidth="1"/>
    <col min="11523" max="11523" width="9.85546875" customWidth="1"/>
    <col min="11524" max="11524" width="12.28515625" customWidth="1"/>
    <col min="11525" max="11525" width="8.85546875" customWidth="1"/>
    <col min="11526" max="11526" width="8.5703125" customWidth="1"/>
    <col min="11527" max="11537" width="0" hidden="1" customWidth="1"/>
    <col min="11538" max="11538" width="8.7109375" customWidth="1"/>
    <col min="11539" max="11539" width="9.42578125" bestFit="1" customWidth="1"/>
    <col min="11778" max="11778" width="31.140625" customWidth="1"/>
    <col min="11779" max="11779" width="9.85546875" customWidth="1"/>
    <col min="11780" max="11780" width="12.28515625" customWidth="1"/>
    <col min="11781" max="11781" width="8.85546875" customWidth="1"/>
    <col min="11782" max="11782" width="8.5703125" customWidth="1"/>
    <col min="11783" max="11793" width="0" hidden="1" customWidth="1"/>
    <col min="11794" max="11794" width="8.7109375" customWidth="1"/>
    <col min="11795" max="11795" width="9.42578125" bestFit="1" customWidth="1"/>
    <col min="12034" max="12034" width="31.140625" customWidth="1"/>
    <col min="12035" max="12035" width="9.85546875" customWidth="1"/>
    <col min="12036" max="12036" width="12.28515625" customWidth="1"/>
    <col min="12037" max="12037" width="8.85546875" customWidth="1"/>
    <col min="12038" max="12038" width="8.5703125" customWidth="1"/>
    <col min="12039" max="12049" width="0" hidden="1" customWidth="1"/>
    <col min="12050" max="12050" width="8.7109375" customWidth="1"/>
    <col min="12051" max="12051" width="9.42578125" bestFit="1" customWidth="1"/>
    <col min="12290" max="12290" width="31.140625" customWidth="1"/>
    <col min="12291" max="12291" width="9.85546875" customWidth="1"/>
    <col min="12292" max="12292" width="12.28515625" customWidth="1"/>
    <col min="12293" max="12293" width="8.85546875" customWidth="1"/>
    <col min="12294" max="12294" width="8.5703125" customWidth="1"/>
    <col min="12295" max="12305" width="0" hidden="1" customWidth="1"/>
    <col min="12306" max="12306" width="8.7109375" customWidth="1"/>
    <col min="12307" max="12307" width="9.42578125" bestFit="1" customWidth="1"/>
    <col min="12546" max="12546" width="31.140625" customWidth="1"/>
    <col min="12547" max="12547" width="9.85546875" customWidth="1"/>
    <col min="12548" max="12548" width="12.28515625" customWidth="1"/>
    <col min="12549" max="12549" width="8.85546875" customWidth="1"/>
    <col min="12550" max="12550" width="8.5703125" customWidth="1"/>
    <col min="12551" max="12561" width="0" hidden="1" customWidth="1"/>
    <col min="12562" max="12562" width="8.7109375" customWidth="1"/>
    <col min="12563" max="12563" width="9.42578125" bestFit="1" customWidth="1"/>
    <col min="12802" max="12802" width="31.140625" customWidth="1"/>
    <col min="12803" max="12803" width="9.85546875" customWidth="1"/>
    <col min="12804" max="12804" width="12.28515625" customWidth="1"/>
    <col min="12805" max="12805" width="8.85546875" customWidth="1"/>
    <col min="12806" max="12806" width="8.5703125" customWidth="1"/>
    <col min="12807" max="12817" width="0" hidden="1" customWidth="1"/>
    <col min="12818" max="12818" width="8.7109375" customWidth="1"/>
    <col min="12819" max="12819" width="9.42578125" bestFit="1" customWidth="1"/>
    <col min="13058" max="13058" width="31.140625" customWidth="1"/>
    <col min="13059" max="13059" width="9.85546875" customWidth="1"/>
    <col min="13060" max="13060" width="12.28515625" customWidth="1"/>
    <col min="13061" max="13061" width="8.85546875" customWidth="1"/>
    <col min="13062" max="13062" width="8.5703125" customWidth="1"/>
    <col min="13063" max="13073" width="0" hidden="1" customWidth="1"/>
    <col min="13074" max="13074" width="8.7109375" customWidth="1"/>
    <col min="13075" max="13075" width="9.42578125" bestFit="1" customWidth="1"/>
    <col min="13314" max="13314" width="31.140625" customWidth="1"/>
    <col min="13315" max="13315" width="9.85546875" customWidth="1"/>
    <col min="13316" max="13316" width="12.28515625" customWidth="1"/>
    <col min="13317" max="13317" width="8.85546875" customWidth="1"/>
    <col min="13318" max="13318" width="8.5703125" customWidth="1"/>
    <col min="13319" max="13329" width="0" hidden="1" customWidth="1"/>
    <col min="13330" max="13330" width="8.7109375" customWidth="1"/>
    <col min="13331" max="13331" width="9.42578125" bestFit="1" customWidth="1"/>
    <col min="13570" max="13570" width="31.140625" customWidth="1"/>
    <col min="13571" max="13571" width="9.85546875" customWidth="1"/>
    <col min="13572" max="13572" width="12.28515625" customWidth="1"/>
    <col min="13573" max="13573" width="8.85546875" customWidth="1"/>
    <col min="13574" max="13574" width="8.5703125" customWidth="1"/>
    <col min="13575" max="13585" width="0" hidden="1" customWidth="1"/>
    <col min="13586" max="13586" width="8.7109375" customWidth="1"/>
    <col min="13587" max="13587" width="9.42578125" bestFit="1" customWidth="1"/>
    <col min="13826" max="13826" width="31.140625" customWidth="1"/>
    <col min="13827" max="13827" width="9.85546875" customWidth="1"/>
    <col min="13828" max="13828" width="12.28515625" customWidth="1"/>
    <col min="13829" max="13829" width="8.85546875" customWidth="1"/>
    <col min="13830" max="13830" width="8.5703125" customWidth="1"/>
    <col min="13831" max="13841" width="0" hidden="1" customWidth="1"/>
    <col min="13842" max="13842" width="8.7109375" customWidth="1"/>
    <col min="13843" max="13843" width="9.42578125" bestFit="1" customWidth="1"/>
    <col min="14082" max="14082" width="31.140625" customWidth="1"/>
    <col min="14083" max="14083" width="9.85546875" customWidth="1"/>
    <col min="14084" max="14084" width="12.28515625" customWidth="1"/>
    <col min="14085" max="14085" width="8.85546875" customWidth="1"/>
    <col min="14086" max="14086" width="8.5703125" customWidth="1"/>
    <col min="14087" max="14097" width="0" hidden="1" customWidth="1"/>
    <col min="14098" max="14098" width="8.7109375" customWidth="1"/>
    <col min="14099" max="14099" width="9.42578125" bestFit="1" customWidth="1"/>
    <col min="14338" max="14338" width="31.140625" customWidth="1"/>
    <col min="14339" max="14339" width="9.85546875" customWidth="1"/>
    <col min="14340" max="14340" width="12.28515625" customWidth="1"/>
    <col min="14341" max="14341" width="8.85546875" customWidth="1"/>
    <col min="14342" max="14342" width="8.5703125" customWidth="1"/>
    <col min="14343" max="14353" width="0" hidden="1" customWidth="1"/>
    <col min="14354" max="14354" width="8.7109375" customWidth="1"/>
    <col min="14355" max="14355" width="9.42578125" bestFit="1" customWidth="1"/>
    <col min="14594" max="14594" width="31.140625" customWidth="1"/>
    <col min="14595" max="14595" width="9.85546875" customWidth="1"/>
    <col min="14596" max="14596" width="12.28515625" customWidth="1"/>
    <col min="14597" max="14597" width="8.85546875" customWidth="1"/>
    <col min="14598" max="14598" width="8.5703125" customWidth="1"/>
    <col min="14599" max="14609" width="0" hidden="1" customWidth="1"/>
    <col min="14610" max="14610" width="8.7109375" customWidth="1"/>
    <col min="14611" max="14611" width="9.42578125" bestFit="1" customWidth="1"/>
    <col min="14850" max="14850" width="31.140625" customWidth="1"/>
    <col min="14851" max="14851" width="9.85546875" customWidth="1"/>
    <col min="14852" max="14852" width="12.28515625" customWidth="1"/>
    <col min="14853" max="14853" width="8.85546875" customWidth="1"/>
    <col min="14854" max="14854" width="8.5703125" customWidth="1"/>
    <col min="14855" max="14865" width="0" hidden="1" customWidth="1"/>
    <col min="14866" max="14866" width="8.7109375" customWidth="1"/>
    <col min="14867" max="14867" width="9.42578125" bestFit="1" customWidth="1"/>
    <col min="15106" max="15106" width="31.140625" customWidth="1"/>
    <col min="15107" max="15107" width="9.85546875" customWidth="1"/>
    <col min="15108" max="15108" width="12.28515625" customWidth="1"/>
    <col min="15109" max="15109" width="8.85546875" customWidth="1"/>
    <col min="15110" max="15110" width="8.5703125" customWidth="1"/>
    <col min="15111" max="15121" width="0" hidden="1" customWidth="1"/>
    <col min="15122" max="15122" width="8.7109375" customWidth="1"/>
    <col min="15123" max="15123" width="9.42578125" bestFit="1" customWidth="1"/>
    <col min="15362" max="15362" width="31.140625" customWidth="1"/>
    <col min="15363" max="15363" width="9.85546875" customWidth="1"/>
    <col min="15364" max="15364" width="12.28515625" customWidth="1"/>
    <col min="15365" max="15365" width="8.85546875" customWidth="1"/>
    <col min="15366" max="15366" width="8.5703125" customWidth="1"/>
    <col min="15367" max="15377" width="0" hidden="1" customWidth="1"/>
    <col min="15378" max="15378" width="8.7109375" customWidth="1"/>
    <col min="15379" max="15379" width="9.42578125" bestFit="1" customWidth="1"/>
    <col min="15618" max="15618" width="31.140625" customWidth="1"/>
    <col min="15619" max="15619" width="9.85546875" customWidth="1"/>
    <col min="15620" max="15620" width="12.28515625" customWidth="1"/>
    <col min="15621" max="15621" width="8.85546875" customWidth="1"/>
    <col min="15622" max="15622" width="8.5703125" customWidth="1"/>
    <col min="15623" max="15633" width="0" hidden="1" customWidth="1"/>
    <col min="15634" max="15634" width="8.7109375" customWidth="1"/>
    <col min="15635" max="15635" width="9.42578125" bestFit="1" customWidth="1"/>
    <col min="15874" max="15874" width="31.140625" customWidth="1"/>
    <col min="15875" max="15875" width="9.85546875" customWidth="1"/>
    <col min="15876" max="15876" width="12.28515625" customWidth="1"/>
    <col min="15877" max="15877" width="8.85546875" customWidth="1"/>
    <col min="15878" max="15878" width="8.5703125" customWidth="1"/>
    <col min="15879" max="15889" width="0" hidden="1" customWidth="1"/>
    <col min="15890" max="15890" width="8.7109375" customWidth="1"/>
    <col min="15891" max="15891" width="9.42578125" bestFit="1" customWidth="1"/>
    <col min="16130" max="16130" width="31.140625" customWidth="1"/>
    <col min="16131" max="16131" width="9.85546875" customWidth="1"/>
    <col min="16132" max="16132" width="12.28515625" customWidth="1"/>
    <col min="16133" max="16133" width="8.85546875" customWidth="1"/>
    <col min="16134" max="16134" width="8.5703125" customWidth="1"/>
    <col min="16135" max="16145" width="0" hidden="1" customWidth="1"/>
    <col min="16146" max="16146" width="8.7109375" customWidth="1"/>
    <col min="16147" max="16147" width="9.42578125" bestFit="1" customWidth="1"/>
  </cols>
  <sheetData>
    <row r="2" spans="1:19" ht="18" customHeight="1" x14ac:dyDescent="0.25">
      <c r="A2" s="56">
        <v>5</v>
      </c>
      <c r="B2" s="57" t="s">
        <v>112</v>
      </c>
      <c r="C2" s="55" t="s">
        <v>113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15" customHeight="1" x14ac:dyDescent="0.25">
      <c r="B3" s="57" t="s">
        <v>2</v>
      </c>
      <c r="C3" s="57"/>
      <c r="D3" s="40" t="s">
        <v>3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13.5" customHeight="1" x14ac:dyDescent="0.25">
      <c r="B4" s="57" t="s">
        <v>62</v>
      </c>
      <c r="C4" s="57"/>
      <c r="D4" s="57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ht="21" customHeight="1" x14ac:dyDescent="0.25">
      <c r="B5" s="57" t="s">
        <v>96</v>
      </c>
      <c r="C5" s="57"/>
      <c r="D5" s="55" t="s">
        <v>58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3"/>
    </row>
    <row r="7" spans="1:19" ht="24" customHeight="1" x14ac:dyDescent="0.25">
      <c r="A7" s="37" t="s">
        <v>4</v>
      </c>
      <c r="B7" s="37" t="s">
        <v>45</v>
      </c>
      <c r="C7" s="38" t="s">
        <v>6</v>
      </c>
      <c r="D7" s="38" t="s">
        <v>7</v>
      </c>
      <c r="E7" s="38" t="s">
        <v>8</v>
      </c>
      <c r="F7" s="42" t="s">
        <v>9</v>
      </c>
      <c r="G7" s="39" t="s">
        <v>10</v>
      </c>
      <c r="H7" s="39"/>
      <c r="I7" s="39"/>
      <c r="J7" s="39"/>
      <c r="K7" s="39"/>
      <c r="L7" s="39"/>
      <c r="M7" s="39" t="s">
        <v>11</v>
      </c>
      <c r="N7" s="39"/>
      <c r="O7" s="39"/>
      <c r="P7" s="39"/>
      <c r="Q7" s="39"/>
      <c r="R7" s="44" t="s">
        <v>12</v>
      </c>
    </row>
    <row r="8" spans="1:19" ht="78.75" customHeight="1" x14ac:dyDescent="0.25">
      <c r="A8" s="37"/>
      <c r="B8" s="37"/>
      <c r="C8" s="39"/>
      <c r="D8" s="39"/>
      <c r="E8" s="39"/>
      <c r="F8" s="43"/>
      <c r="G8" s="34" t="s">
        <v>13</v>
      </c>
      <c r="H8" s="34" t="s">
        <v>14</v>
      </c>
      <c r="I8" s="34" t="s">
        <v>15</v>
      </c>
      <c r="J8" s="34" t="s">
        <v>16</v>
      </c>
      <c r="K8" s="34" t="s">
        <v>17</v>
      </c>
      <c r="L8" s="34" t="s">
        <v>18</v>
      </c>
      <c r="M8" s="34" t="s">
        <v>19</v>
      </c>
      <c r="N8" s="34" t="s">
        <v>20</v>
      </c>
      <c r="O8" s="34" t="s">
        <v>21</v>
      </c>
      <c r="P8" s="34" t="s">
        <v>22</v>
      </c>
      <c r="Q8" s="34" t="s">
        <v>23</v>
      </c>
      <c r="R8" s="44"/>
    </row>
    <row r="9" spans="1:19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  <c r="P9" s="5">
        <v>16</v>
      </c>
      <c r="Q9" s="5">
        <v>17</v>
      </c>
      <c r="R9" s="5">
        <v>18</v>
      </c>
    </row>
    <row r="10" spans="1:19" ht="15.75" x14ac:dyDescent="0.25">
      <c r="A10" s="6"/>
      <c r="B10" s="36" t="s">
        <v>114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9" ht="15.75" x14ac:dyDescent="0.25">
      <c r="A11" s="6"/>
      <c r="B11" s="36" t="s">
        <v>25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9" ht="15.75" x14ac:dyDescent="0.25">
      <c r="A12" s="6">
        <v>185</v>
      </c>
      <c r="B12" s="59" t="s">
        <v>115</v>
      </c>
      <c r="C12" s="60">
        <v>150</v>
      </c>
      <c r="D12" s="60">
        <v>2.4</v>
      </c>
      <c r="E12" s="60">
        <v>3.82</v>
      </c>
      <c r="F12" s="60">
        <v>16.100000000000001</v>
      </c>
      <c r="G12" s="60">
        <v>78.099999999999994</v>
      </c>
      <c r="H12" s="60">
        <v>31.2</v>
      </c>
      <c r="I12" s="60">
        <v>6.5</v>
      </c>
      <c r="J12" s="60">
        <v>4.2</v>
      </c>
      <c r="K12" s="60">
        <v>21.1</v>
      </c>
      <c r="L12" s="60">
        <v>0.24</v>
      </c>
      <c r="M12" s="61">
        <v>20</v>
      </c>
      <c r="N12" s="61">
        <v>0.03</v>
      </c>
      <c r="O12" s="61">
        <v>0.01</v>
      </c>
      <c r="P12" s="61">
        <v>0.27</v>
      </c>
      <c r="Q12" s="61"/>
      <c r="R12" s="60">
        <v>108</v>
      </c>
    </row>
    <row r="13" spans="1:19" ht="15.75" x14ac:dyDescent="0.25">
      <c r="A13" s="6">
        <v>397</v>
      </c>
      <c r="B13" s="62" t="s">
        <v>41</v>
      </c>
      <c r="C13" s="60">
        <v>150</v>
      </c>
      <c r="D13" s="60">
        <v>3.67</v>
      </c>
      <c r="E13" s="60">
        <v>3.15</v>
      </c>
      <c r="F13" s="60">
        <v>2.72</v>
      </c>
      <c r="G13" s="60">
        <v>12.96</v>
      </c>
      <c r="H13" s="60">
        <v>114.7</v>
      </c>
      <c r="I13" s="60">
        <v>137</v>
      </c>
      <c r="J13" s="60">
        <v>16.7</v>
      </c>
      <c r="K13" s="60">
        <v>95.9</v>
      </c>
      <c r="L13" s="60">
        <v>0.41</v>
      </c>
      <c r="M13" s="60">
        <v>18</v>
      </c>
      <c r="N13" s="61">
        <v>0.04</v>
      </c>
      <c r="O13" s="61">
        <v>0.14000000000000001</v>
      </c>
      <c r="P13" s="61">
        <v>0.13</v>
      </c>
      <c r="Q13" s="61">
        <v>1.2</v>
      </c>
      <c r="R13" s="60">
        <v>112.56</v>
      </c>
    </row>
    <row r="14" spans="1:19" ht="15.75" x14ac:dyDescent="0.25">
      <c r="A14" s="6">
        <v>1</v>
      </c>
      <c r="B14" s="59" t="s">
        <v>55</v>
      </c>
      <c r="C14" s="60">
        <v>26</v>
      </c>
      <c r="D14" s="60">
        <v>1.65</v>
      </c>
      <c r="E14" s="60">
        <v>5.17</v>
      </c>
      <c r="F14" s="60">
        <v>10</v>
      </c>
      <c r="G14" s="60">
        <v>79.599999999999994</v>
      </c>
      <c r="H14" s="60">
        <v>29.38</v>
      </c>
      <c r="I14" s="60">
        <v>6.36</v>
      </c>
      <c r="J14" s="60">
        <v>6.78</v>
      </c>
      <c r="K14" s="60">
        <v>19.93</v>
      </c>
      <c r="L14" s="60">
        <v>0.42</v>
      </c>
      <c r="M14" s="61">
        <v>27.39</v>
      </c>
      <c r="N14" s="61">
        <v>3.4000000000000002E-2</v>
      </c>
      <c r="O14" s="61">
        <v>2.1000000000000001E-2</v>
      </c>
      <c r="P14" s="61">
        <v>0.33</v>
      </c>
      <c r="Q14" s="61"/>
      <c r="R14" s="60">
        <v>93.15</v>
      </c>
    </row>
    <row r="15" spans="1:19" ht="14.25" customHeight="1" x14ac:dyDescent="0.25">
      <c r="A15" s="6"/>
      <c r="B15" s="59" t="s">
        <v>26</v>
      </c>
      <c r="C15" s="60">
        <v>20</v>
      </c>
      <c r="D15" s="60"/>
      <c r="E15" s="60"/>
      <c r="F15" s="60"/>
      <c r="G15" s="60"/>
      <c r="H15" s="60"/>
      <c r="I15" s="60"/>
      <c r="J15" s="60"/>
      <c r="K15" s="60"/>
      <c r="L15" s="60"/>
      <c r="M15" s="61"/>
      <c r="N15" s="61"/>
      <c r="O15" s="61"/>
      <c r="P15" s="61"/>
      <c r="Q15" s="61"/>
      <c r="R15" s="60"/>
    </row>
    <row r="16" spans="1:19" ht="14.25" customHeight="1" x14ac:dyDescent="0.25">
      <c r="A16" s="6"/>
      <c r="B16" s="59" t="s">
        <v>27</v>
      </c>
      <c r="C16" s="60">
        <v>6</v>
      </c>
      <c r="D16" s="60"/>
      <c r="E16" s="60"/>
      <c r="F16" s="60"/>
      <c r="G16" s="60"/>
      <c r="H16" s="60"/>
      <c r="I16" s="60"/>
      <c r="J16" s="60"/>
      <c r="K16" s="60"/>
      <c r="L16" s="60"/>
      <c r="M16" s="61"/>
      <c r="N16" s="61"/>
      <c r="O16" s="61"/>
      <c r="P16" s="61"/>
      <c r="Q16" s="61"/>
      <c r="R16" s="60"/>
    </row>
    <row r="17" spans="1:18" ht="15.75" x14ac:dyDescent="0.25">
      <c r="A17" s="6">
        <v>7</v>
      </c>
      <c r="B17" s="59" t="s">
        <v>28</v>
      </c>
      <c r="C17" s="60">
        <v>7</v>
      </c>
      <c r="D17" s="60">
        <v>1.84</v>
      </c>
      <c r="E17" s="60">
        <v>1.86</v>
      </c>
      <c r="F17" s="60"/>
      <c r="G17" s="60">
        <v>77</v>
      </c>
      <c r="H17" s="60">
        <v>7</v>
      </c>
      <c r="I17" s="60">
        <v>70</v>
      </c>
      <c r="J17" s="60">
        <v>3.85</v>
      </c>
      <c r="K17" s="60">
        <v>42</v>
      </c>
      <c r="L17" s="60">
        <v>0.49</v>
      </c>
      <c r="M17" s="61">
        <v>14.7</v>
      </c>
      <c r="N17" s="61">
        <v>0</v>
      </c>
      <c r="O17" s="61">
        <v>2.8000000000000001E-2</v>
      </c>
      <c r="P17" s="61">
        <v>1.4E-2</v>
      </c>
      <c r="Q17" s="61">
        <v>4.9000000000000002E-2</v>
      </c>
      <c r="R17" s="60">
        <v>23.8</v>
      </c>
    </row>
    <row r="18" spans="1:18" ht="15.75" x14ac:dyDescent="0.25">
      <c r="A18" s="6"/>
      <c r="B18" s="65" t="s">
        <v>30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  <c r="N18" s="61"/>
      <c r="O18" s="61"/>
      <c r="P18" s="61"/>
      <c r="Q18" s="61"/>
      <c r="R18" s="60"/>
    </row>
    <row r="19" spans="1:18" ht="15.75" x14ac:dyDescent="0.25">
      <c r="A19" s="6"/>
      <c r="B19" s="6" t="s">
        <v>67</v>
      </c>
      <c r="C19" s="60">
        <v>100</v>
      </c>
      <c r="D19" s="60"/>
      <c r="E19" s="60"/>
      <c r="F19" s="60">
        <v>13</v>
      </c>
      <c r="G19" s="60"/>
      <c r="H19" s="60"/>
      <c r="I19" s="60"/>
      <c r="J19" s="60"/>
      <c r="K19" s="60"/>
      <c r="L19" s="60"/>
      <c r="M19" s="61"/>
      <c r="N19" s="61"/>
      <c r="O19" s="61"/>
      <c r="P19" s="61"/>
      <c r="Q19" s="61"/>
      <c r="R19" s="60">
        <v>90</v>
      </c>
    </row>
    <row r="20" spans="1:18" ht="15.75" x14ac:dyDescent="0.25">
      <c r="A20" s="6"/>
      <c r="B20" s="6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1"/>
      <c r="N20" s="61"/>
      <c r="O20" s="61"/>
      <c r="P20" s="61"/>
      <c r="Q20" s="61"/>
      <c r="R20" s="60"/>
    </row>
    <row r="21" spans="1:18" ht="15.75" x14ac:dyDescent="0.25">
      <c r="A21" s="6"/>
      <c r="B21" s="66" t="s">
        <v>31</v>
      </c>
      <c r="C21" s="60">
        <f>SUM(C12:C14)+C17+C19</f>
        <v>433</v>
      </c>
      <c r="D21" s="60">
        <f t="shared" ref="D21:R21" si="0">SUM(D12:D20)</f>
        <v>9.56</v>
      </c>
      <c r="E21" s="60">
        <f t="shared" si="0"/>
        <v>14</v>
      </c>
      <c r="F21" s="60">
        <f t="shared" si="0"/>
        <v>41.82</v>
      </c>
      <c r="G21" s="60">
        <f t="shared" si="0"/>
        <v>247.66</v>
      </c>
      <c r="H21" s="60">
        <f t="shared" si="0"/>
        <v>182.28</v>
      </c>
      <c r="I21" s="60">
        <f t="shared" si="0"/>
        <v>219.86</v>
      </c>
      <c r="J21" s="60">
        <f t="shared" si="0"/>
        <v>31.53</v>
      </c>
      <c r="K21" s="60">
        <f t="shared" si="0"/>
        <v>178.93</v>
      </c>
      <c r="L21" s="60">
        <f t="shared" si="0"/>
        <v>1.5599999999999998</v>
      </c>
      <c r="M21" s="60">
        <f t="shared" si="0"/>
        <v>80.09</v>
      </c>
      <c r="N21" s="60">
        <f t="shared" si="0"/>
        <v>0.10400000000000001</v>
      </c>
      <c r="O21" s="60">
        <f t="shared" si="0"/>
        <v>0.19900000000000001</v>
      </c>
      <c r="P21" s="60">
        <f t="shared" si="0"/>
        <v>0.74399999999999999</v>
      </c>
      <c r="Q21" s="60">
        <f t="shared" si="0"/>
        <v>1.2489999999999999</v>
      </c>
      <c r="R21" s="60">
        <f t="shared" si="0"/>
        <v>427.51000000000005</v>
      </c>
    </row>
    <row r="22" spans="1:18" ht="15.75" x14ac:dyDescent="0.25">
      <c r="A22" s="6"/>
      <c r="B22" s="6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  <c r="N22" s="61"/>
      <c r="O22" s="61"/>
      <c r="P22" s="61"/>
      <c r="Q22" s="61"/>
      <c r="R22" s="60"/>
    </row>
    <row r="23" spans="1:18" ht="15.75" x14ac:dyDescent="0.25">
      <c r="A23" s="6"/>
      <c r="B23" s="36" t="s">
        <v>32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  <c r="N23" s="61"/>
      <c r="O23" s="61"/>
      <c r="P23" s="61"/>
      <c r="Q23" s="61"/>
      <c r="R23" s="60"/>
    </row>
    <row r="24" spans="1:18" ht="15.75" x14ac:dyDescent="0.25">
      <c r="A24" s="6">
        <v>11</v>
      </c>
      <c r="B24" s="59" t="s">
        <v>116</v>
      </c>
      <c r="C24" s="67">
        <v>15</v>
      </c>
      <c r="D24" s="67">
        <v>0.36</v>
      </c>
      <c r="E24" s="67">
        <v>2.64</v>
      </c>
      <c r="F24" s="67">
        <v>1.26</v>
      </c>
      <c r="G24" s="67">
        <v>1.8</v>
      </c>
      <c r="H24" s="67">
        <v>94.56</v>
      </c>
      <c r="I24" s="67">
        <v>8.1199999999999992</v>
      </c>
      <c r="J24" s="67">
        <v>6.4</v>
      </c>
      <c r="K24" s="67">
        <v>16.899999999999999</v>
      </c>
      <c r="L24" s="67">
        <v>0.3</v>
      </c>
      <c r="M24" s="68"/>
      <c r="N24" s="68">
        <v>2.5999999999999999E-2</v>
      </c>
      <c r="O24" s="68">
        <v>6.0000000000000001E-3</v>
      </c>
      <c r="P24" s="68">
        <v>0.12</v>
      </c>
      <c r="Q24" s="68">
        <v>3</v>
      </c>
      <c r="R24" s="67">
        <v>34.200000000000003</v>
      </c>
    </row>
    <row r="25" spans="1:18" ht="15.75" x14ac:dyDescent="0.25">
      <c r="A25" s="6">
        <v>101</v>
      </c>
      <c r="B25" s="59" t="s">
        <v>117</v>
      </c>
      <c r="C25" s="67">
        <v>150</v>
      </c>
      <c r="D25" s="67">
        <v>2.5</v>
      </c>
      <c r="E25" s="67">
        <v>5.2</v>
      </c>
      <c r="F25" s="93">
        <v>19.7</v>
      </c>
      <c r="G25" s="93">
        <v>65.06</v>
      </c>
      <c r="H25" s="93">
        <v>228.31</v>
      </c>
      <c r="I25" s="93">
        <v>26.09</v>
      </c>
      <c r="J25" s="93">
        <v>13.37</v>
      </c>
      <c r="K25" s="93">
        <v>28.68</v>
      </c>
      <c r="L25" s="93">
        <v>0.47</v>
      </c>
      <c r="M25" s="98">
        <v>8.81</v>
      </c>
      <c r="N25" s="98">
        <v>0.03</v>
      </c>
      <c r="O25" s="98">
        <v>2.7E-2</v>
      </c>
      <c r="P25" s="98">
        <v>0.48799999999999999</v>
      </c>
      <c r="Q25" s="98">
        <v>11.1</v>
      </c>
      <c r="R25" s="93">
        <v>78</v>
      </c>
    </row>
    <row r="26" spans="1:18" ht="15.75" x14ac:dyDescent="0.25">
      <c r="A26" s="6">
        <v>304</v>
      </c>
      <c r="B26" s="59" t="s">
        <v>118</v>
      </c>
      <c r="C26" s="60">
        <v>160</v>
      </c>
      <c r="D26" s="60">
        <v>17.170000000000002</v>
      </c>
      <c r="E26" s="60">
        <v>15.75</v>
      </c>
      <c r="F26" s="60">
        <v>28.55</v>
      </c>
      <c r="G26" s="60">
        <v>272</v>
      </c>
      <c r="H26" s="60">
        <v>209.6</v>
      </c>
      <c r="I26" s="60">
        <v>37.44</v>
      </c>
      <c r="J26" s="60">
        <v>37.44</v>
      </c>
      <c r="K26" s="60">
        <v>167.6</v>
      </c>
      <c r="L26" s="60">
        <v>1.62</v>
      </c>
      <c r="M26" s="61">
        <v>51.2</v>
      </c>
      <c r="N26" s="61">
        <v>0.2</v>
      </c>
      <c r="O26" s="61">
        <v>8.7999999999999995E-2</v>
      </c>
      <c r="P26" s="61">
        <v>3.96</v>
      </c>
      <c r="Q26" s="61">
        <v>0.8</v>
      </c>
      <c r="R26" s="60">
        <v>324</v>
      </c>
    </row>
    <row r="27" spans="1:18" ht="15.75" x14ac:dyDescent="0.25">
      <c r="A27" s="6">
        <v>376</v>
      </c>
      <c r="B27" s="62" t="s">
        <v>36</v>
      </c>
      <c r="C27" s="60">
        <v>150</v>
      </c>
      <c r="D27" s="60">
        <v>0.33</v>
      </c>
      <c r="E27" s="60"/>
      <c r="F27" s="60">
        <v>20.7</v>
      </c>
      <c r="G27" s="60">
        <v>1.87</v>
      </c>
      <c r="H27" s="60">
        <v>42.3</v>
      </c>
      <c r="I27" s="60">
        <v>23.85</v>
      </c>
      <c r="J27" s="60">
        <v>4.5</v>
      </c>
      <c r="K27" s="60">
        <v>11.55</v>
      </c>
      <c r="L27" s="60">
        <v>0.94</v>
      </c>
      <c r="M27" s="61"/>
      <c r="N27" s="61">
        <v>1E-3</v>
      </c>
      <c r="O27" s="61">
        <v>4.0000000000000001E-3</v>
      </c>
      <c r="P27" s="61">
        <v>0.105</v>
      </c>
      <c r="Q27" s="61">
        <v>0.3</v>
      </c>
      <c r="R27" s="60">
        <v>85.6</v>
      </c>
    </row>
    <row r="28" spans="1:18" ht="15.75" x14ac:dyDescent="0.25">
      <c r="A28" s="6">
        <v>1</v>
      </c>
      <c r="B28" s="62" t="s">
        <v>37</v>
      </c>
      <c r="C28" s="60">
        <v>35</v>
      </c>
      <c r="D28" s="60">
        <v>2.2999999999999998</v>
      </c>
      <c r="E28" s="60"/>
      <c r="F28" s="60">
        <v>11.7</v>
      </c>
      <c r="G28" s="60">
        <v>214.7</v>
      </c>
      <c r="H28" s="60">
        <v>85.36</v>
      </c>
      <c r="I28" s="60">
        <v>12.35</v>
      </c>
      <c r="J28" s="60">
        <v>16.5</v>
      </c>
      <c r="K28" s="60">
        <v>55.6</v>
      </c>
      <c r="L28" s="60">
        <v>1.37</v>
      </c>
      <c r="M28" s="61"/>
      <c r="N28" s="61">
        <v>0.06</v>
      </c>
      <c r="O28" s="61">
        <v>2.5999999999999999E-2</v>
      </c>
      <c r="P28" s="61">
        <v>0.24</v>
      </c>
      <c r="Q28" s="61"/>
      <c r="R28" s="60">
        <v>61.2</v>
      </c>
    </row>
    <row r="29" spans="1:18" ht="15.75" x14ac:dyDescent="0.25">
      <c r="A29" s="6"/>
      <c r="B29" s="6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1"/>
      <c r="N29" s="61"/>
      <c r="O29" s="61"/>
      <c r="P29" s="61"/>
      <c r="Q29" s="61"/>
      <c r="R29" s="70">
        <v>100</v>
      </c>
    </row>
    <row r="30" spans="1:18" ht="15.75" x14ac:dyDescent="0.25">
      <c r="A30" s="6"/>
      <c r="B30" s="66" t="s">
        <v>38</v>
      </c>
      <c r="C30" s="60">
        <f>SUM(C24:C29)</f>
        <v>510</v>
      </c>
      <c r="D30" s="60">
        <f t="shared" ref="D30:R30" si="1">SUM(D24:D29)</f>
        <v>22.66</v>
      </c>
      <c r="E30" s="60">
        <f t="shared" si="1"/>
        <v>23.59</v>
      </c>
      <c r="F30" s="60">
        <f t="shared" si="1"/>
        <v>81.910000000000011</v>
      </c>
      <c r="G30" s="60">
        <f t="shared" si="1"/>
        <v>555.43000000000006</v>
      </c>
      <c r="H30" s="60">
        <f t="shared" si="1"/>
        <v>660.13</v>
      </c>
      <c r="I30" s="60">
        <f t="shared" si="1"/>
        <v>107.85</v>
      </c>
      <c r="J30" s="60">
        <f t="shared" si="1"/>
        <v>78.209999999999994</v>
      </c>
      <c r="K30" s="60">
        <f t="shared" si="1"/>
        <v>280.33000000000004</v>
      </c>
      <c r="L30" s="60">
        <f t="shared" si="1"/>
        <v>4.7</v>
      </c>
      <c r="M30" s="60">
        <f t="shared" si="1"/>
        <v>60.010000000000005</v>
      </c>
      <c r="N30" s="60">
        <f t="shared" si="1"/>
        <v>0.317</v>
      </c>
      <c r="O30" s="60">
        <f t="shared" si="1"/>
        <v>0.151</v>
      </c>
      <c r="P30" s="60">
        <f t="shared" si="1"/>
        <v>4.9130000000000003</v>
      </c>
      <c r="Q30" s="60">
        <f t="shared" si="1"/>
        <v>15.200000000000001</v>
      </c>
      <c r="R30" s="60">
        <f t="shared" si="1"/>
        <v>683</v>
      </c>
    </row>
    <row r="31" spans="1:18" ht="15.75" x14ac:dyDescent="0.25">
      <c r="A31" s="6"/>
      <c r="B31" s="6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  <c r="N31" s="61"/>
      <c r="O31" s="61"/>
      <c r="P31" s="61"/>
      <c r="Q31" s="61"/>
      <c r="R31" s="60"/>
    </row>
    <row r="32" spans="1:18" ht="15.75" x14ac:dyDescent="0.25">
      <c r="A32" s="6"/>
      <c r="B32" s="65" t="s">
        <v>39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1"/>
      <c r="N32" s="61"/>
      <c r="O32" s="61"/>
      <c r="P32" s="61"/>
      <c r="Q32" s="61"/>
      <c r="R32" s="60"/>
    </row>
    <row r="33" spans="1:18" ht="28.5" customHeight="1" x14ac:dyDescent="0.25">
      <c r="A33" s="6">
        <v>458</v>
      </c>
      <c r="B33" s="59" t="s">
        <v>119</v>
      </c>
      <c r="C33" s="88">
        <v>70</v>
      </c>
      <c r="D33" s="88">
        <v>6.93</v>
      </c>
      <c r="E33" s="88">
        <v>2.88</v>
      </c>
      <c r="F33" s="88">
        <v>12.1</v>
      </c>
      <c r="G33" s="88">
        <v>80.900000000000006</v>
      </c>
      <c r="H33" s="88">
        <v>35.19</v>
      </c>
      <c r="I33" s="88">
        <v>21.08</v>
      </c>
      <c r="J33" s="88">
        <v>11.02</v>
      </c>
      <c r="K33" s="88">
        <v>37.43</v>
      </c>
      <c r="L33" s="88">
        <v>0.37</v>
      </c>
      <c r="M33" s="89">
        <v>24.07</v>
      </c>
      <c r="N33" s="89">
        <v>0.59</v>
      </c>
      <c r="O33" s="89">
        <v>0.01</v>
      </c>
      <c r="P33" s="89">
        <v>0.91</v>
      </c>
      <c r="Q33" s="89">
        <v>9.9000000000000005E-2</v>
      </c>
      <c r="R33" s="88">
        <v>163.83000000000001</v>
      </c>
    </row>
    <row r="34" spans="1:18" ht="15.75" x14ac:dyDescent="0.25">
      <c r="A34" s="6"/>
      <c r="B34" s="59" t="s">
        <v>120</v>
      </c>
      <c r="C34" s="60">
        <v>150</v>
      </c>
      <c r="D34" s="60">
        <v>4.5</v>
      </c>
      <c r="E34" s="60">
        <v>6.75</v>
      </c>
      <c r="F34" s="60">
        <v>6.3</v>
      </c>
      <c r="G34" s="60">
        <v>114.9</v>
      </c>
      <c r="H34" s="60">
        <v>42.9</v>
      </c>
      <c r="I34" s="60">
        <v>9.3000000000000007</v>
      </c>
      <c r="J34" s="60">
        <v>9.9</v>
      </c>
      <c r="K34" s="60">
        <v>29.1</v>
      </c>
      <c r="L34" s="60">
        <v>0.62</v>
      </c>
      <c r="M34" s="61">
        <v>40</v>
      </c>
      <c r="N34" s="61">
        <v>0.05</v>
      </c>
      <c r="O34" s="61">
        <v>0.03</v>
      </c>
      <c r="P34" s="61">
        <v>0.49</v>
      </c>
      <c r="Q34" s="61"/>
      <c r="R34" s="60">
        <v>76</v>
      </c>
    </row>
    <row r="35" spans="1:18" ht="15.75" x14ac:dyDescent="0.25">
      <c r="A35" s="6"/>
      <c r="B35" s="6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1"/>
      <c r="N35" s="61"/>
      <c r="O35" s="61"/>
      <c r="P35" s="61"/>
      <c r="Q35" s="61"/>
      <c r="R35" s="60"/>
    </row>
    <row r="36" spans="1:18" ht="15.75" x14ac:dyDescent="0.25">
      <c r="A36" s="6"/>
      <c r="B36" s="66" t="s">
        <v>43</v>
      </c>
      <c r="C36" s="60">
        <f t="shared" ref="C36:R36" si="2">SUM(C33:C35)</f>
        <v>220</v>
      </c>
      <c r="D36" s="60">
        <f t="shared" si="2"/>
        <v>11.43</v>
      </c>
      <c r="E36" s="60">
        <f t="shared" si="2"/>
        <v>9.629999999999999</v>
      </c>
      <c r="F36" s="60">
        <f t="shared" si="2"/>
        <v>18.399999999999999</v>
      </c>
      <c r="G36" s="60">
        <f t="shared" si="2"/>
        <v>195.8</v>
      </c>
      <c r="H36" s="60">
        <f t="shared" si="2"/>
        <v>78.09</v>
      </c>
      <c r="I36" s="60">
        <f t="shared" si="2"/>
        <v>30.38</v>
      </c>
      <c r="J36" s="60">
        <f t="shared" si="2"/>
        <v>20.92</v>
      </c>
      <c r="K36" s="60">
        <f t="shared" si="2"/>
        <v>66.53</v>
      </c>
      <c r="L36" s="60">
        <f t="shared" si="2"/>
        <v>0.99</v>
      </c>
      <c r="M36" s="60">
        <f t="shared" si="2"/>
        <v>64.069999999999993</v>
      </c>
      <c r="N36" s="60">
        <f t="shared" si="2"/>
        <v>0.64</v>
      </c>
      <c r="O36" s="60">
        <f t="shared" si="2"/>
        <v>0.04</v>
      </c>
      <c r="P36" s="60">
        <f t="shared" si="2"/>
        <v>1.4</v>
      </c>
      <c r="Q36" s="60">
        <f t="shared" si="2"/>
        <v>9.9000000000000005E-2</v>
      </c>
      <c r="R36" s="60">
        <f t="shared" si="2"/>
        <v>239.83</v>
      </c>
    </row>
    <row r="37" spans="1:18" ht="15.75" x14ac:dyDescent="0.25">
      <c r="A37" s="6"/>
      <c r="B37" s="6" t="s">
        <v>44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1"/>
      <c r="N37" s="61"/>
      <c r="O37" s="61"/>
      <c r="P37" s="61"/>
      <c r="Q37" s="61"/>
      <c r="R37" s="60"/>
    </row>
    <row r="38" spans="1:18" ht="27.75" customHeight="1" x14ac:dyDescent="0.25">
      <c r="A38" s="6"/>
      <c r="B38" s="6" t="s">
        <v>44</v>
      </c>
      <c r="C38" s="71">
        <f t="shared" ref="C38:R38" si="3">SUM(C21,C30,C36)</f>
        <v>1163</v>
      </c>
      <c r="D38" s="71">
        <f t="shared" si="3"/>
        <v>43.65</v>
      </c>
      <c r="E38" s="71">
        <f t="shared" si="3"/>
        <v>47.22</v>
      </c>
      <c r="F38" s="71">
        <f t="shared" si="3"/>
        <v>142.13000000000002</v>
      </c>
      <c r="G38" s="71">
        <f t="shared" si="3"/>
        <v>998.8900000000001</v>
      </c>
      <c r="H38" s="71">
        <f t="shared" si="3"/>
        <v>920.5</v>
      </c>
      <c r="I38" s="71">
        <f t="shared" si="3"/>
        <v>358.09000000000003</v>
      </c>
      <c r="J38" s="71">
        <f t="shared" si="3"/>
        <v>130.66</v>
      </c>
      <c r="K38" s="71">
        <f t="shared" si="3"/>
        <v>525.79000000000008</v>
      </c>
      <c r="L38" s="71">
        <f t="shared" si="3"/>
        <v>7.25</v>
      </c>
      <c r="M38" s="71">
        <f t="shared" si="3"/>
        <v>204.17000000000002</v>
      </c>
      <c r="N38" s="71">
        <f t="shared" si="3"/>
        <v>1.0609999999999999</v>
      </c>
      <c r="O38" s="71">
        <f t="shared" si="3"/>
        <v>0.38999999999999996</v>
      </c>
      <c r="P38" s="71">
        <f t="shared" si="3"/>
        <v>7.0570000000000004</v>
      </c>
      <c r="Q38" s="71">
        <f t="shared" si="3"/>
        <v>16.548000000000002</v>
      </c>
      <c r="R38" s="71">
        <f t="shared" si="3"/>
        <v>1350.34</v>
      </c>
    </row>
    <row r="39" spans="1:18" ht="18" x14ac:dyDescent="0.25">
      <c r="A39" s="56">
        <v>5</v>
      </c>
      <c r="B39" s="57" t="s">
        <v>112</v>
      </c>
      <c r="C39" s="55" t="s">
        <v>1</v>
      </c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</row>
    <row r="40" spans="1:18" ht="18" x14ac:dyDescent="0.25">
      <c r="B40" s="57" t="s">
        <v>2</v>
      </c>
      <c r="C40" s="55" t="s">
        <v>3</v>
      </c>
      <c r="D40" s="55"/>
      <c r="E40" s="55"/>
      <c r="F40" s="55"/>
      <c r="G40" s="55"/>
      <c r="H40" s="55"/>
      <c r="I40" s="35"/>
      <c r="J40" s="35"/>
      <c r="K40" s="35"/>
      <c r="L40" s="35"/>
      <c r="M40" s="35"/>
      <c r="N40" s="40"/>
      <c r="O40" s="41"/>
      <c r="P40" s="41"/>
      <c r="Q40" s="41"/>
      <c r="R40" s="41"/>
    </row>
    <row r="41" spans="1:18" ht="18" x14ac:dyDescent="0.25">
      <c r="B41" s="57" t="s">
        <v>62</v>
      </c>
      <c r="C41" s="57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1:18" ht="18" customHeight="1" x14ac:dyDescent="0.25">
      <c r="B42" s="57" t="s">
        <v>78</v>
      </c>
      <c r="C42" s="57"/>
      <c r="D42" s="55" t="s">
        <v>58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</row>
    <row r="44" spans="1:18" ht="15.75" x14ac:dyDescent="0.25">
      <c r="A44" s="37" t="s">
        <v>4</v>
      </c>
      <c r="B44" s="37" t="s">
        <v>45</v>
      </c>
      <c r="C44" s="38" t="s">
        <v>6</v>
      </c>
      <c r="D44" s="38" t="s">
        <v>7</v>
      </c>
      <c r="E44" s="38" t="s">
        <v>8</v>
      </c>
      <c r="F44" s="42" t="s">
        <v>9</v>
      </c>
      <c r="G44" s="37" t="s">
        <v>10</v>
      </c>
      <c r="H44" s="37"/>
      <c r="I44" s="37"/>
      <c r="J44" s="37"/>
      <c r="K44" s="37"/>
      <c r="L44" s="37"/>
      <c r="M44" s="37" t="s">
        <v>11</v>
      </c>
      <c r="N44" s="37"/>
      <c r="O44" s="37"/>
      <c r="P44" s="37"/>
      <c r="Q44" s="37"/>
      <c r="R44" s="82" t="s">
        <v>12</v>
      </c>
    </row>
    <row r="45" spans="1:18" ht="88.5" customHeight="1" x14ac:dyDescent="0.25">
      <c r="A45" s="37"/>
      <c r="B45" s="37"/>
      <c r="C45" s="39"/>
      <c r="D45" s="39"/>
      <c r="E45" s="39"/>
      <c r="F45" s="43"/>
      <c r="G45" s="36" t="s">
        <v>13</v>
      </c>
      <c r="H45" s="36" t="s">
        <v>14</v>
      </c>
      <c r="I45" s="36" t="s">
        <v>15</v>
      </c>
      <c r="J45" s="36" t="s">
        <v>16</v>
      </c>
      <c r="K45" s="36" t="s">
        <v>17</v>
      </c>
      <c r="L45" s="36" t="s">
        <v>18</v>
      </c>
      <c r="M45" s="36" t="s">
        <v>19</v>
      </c>
      <c r="N45" s="36" t="s">
        <v>20</v>
      </c>
      <c r="O45" s="36" t="s">
        <v>21</v>
      </c>
      <c r="P45" s="36" t="s">
        <v>22</v>
      </c>
      <c r="Q45" s="36" t="s">
        <v>23</v>
      </c>
      <c r="R45" s="87"/>
    </row>
    <row r="46" spans="1:18" x14ac:dyDescent="0.25">
      <c r="A46" s="5">
        <v>1</v>
      </c>
      <c r="B46" s="5">
        <v>2</v>
      </c>
      <c r="C46" s="5">
        <v>3</v>
      </c>
      <c r="D46" s="5">
        <v>4</v>
      </c>
      <c r="E46" s="5">
        <v>5</v>
      </c>
      <c r="F46" s="5">
        <v>6</v>
      </c>
      <c r="G46" s="5">
        <v>7</v>
      </c>
      <c r="H46" s="5">
        <v>8</v>
      </c>
      <c r="I46" s="5">
        <v>9</v>
      </c>
      <c r="J46" s="5">
        <v>10</v>
      </c>
      <c r="K46" s="5">
        <v>11</v>
      </c>
      <c r="L46" s="5">
        <v>12</v>
      </c>
      <c r="M46" s="5">
        <v>13</v>
      </c>
      <c r="N46" s="5">
        <v>14</v>
      </c>
      <c r="O46" s="5">
        <v>15</v>
      </c>
      <c r="P46" s="5">
        <v>16</v>
      </c>
      <c r="Q46" s="5">
        <v>17</v>
      </c>
      <c r="R46" s="5">
        <v>18</v>
      </c>
    </row>
    <row r="47" spans="1:18" ht="15.75" x14ac:dyDescent="0.25">
      <c r="A47" s="6"/>
      <c r="B47" s="36" t="s">
        <v>114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ht="15.75" x14ac:dyDescent="0.25">
      <c r="A48" s="6"/>
      <c r="B48" s="36" t="s">
        <v>25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ht="15.75" x14ac:dyDescent="0.25">
      <c r="A49" s="6">
        <v>185</v>
      </c>
      <c r="B49" s="59" t="s">
        <v>115</v>
      </c>
      <c r="C49" s="60">
        <v>200</v>
      </c>
      <c r="D49" s="60">
        <v>3</v>
      </c>
      <c r="E49" s="60">
        <v>4.7699999999999996</v>
      </c>
      <c r="F49" s="60">
        <v>20.12</v>
      </c>
      <c r="G49" s="60">
        <v>97.62</v>
      </c>
      <c r="H49" s="60">
        <v>39</v>
      </c>
      <c r="I49" s="60">
        <v>8.1199999999999992</v>
      </c>
      <c r="J49" s="60">
        <v>5.25</v>
      </c>
      <c r="K49" s="60">
        <v>26.37</v>
      </c>
      <c r="L49" s="60">
        <v>0.3</v>
      </c>
      <c r="M49" s="61">
        <v>25</v>
      </c>
      <c r="N49" s="61">
        <v>3.7999999999999999E-2</v>
      </c>
      <c r="O49" s="61">
        <v>2E-3</v>
      </c>
      <c r="P49" s="61">
        <v>0.33</v>
      </c>
      <c r="Q49" s="61"/>
      <c r="R49" s="60">
        <v>135</v>
      </c>
    </row>
    <row r="50" spans="1:18" ht="15.75" x14ac:dyDescent="0.25">
      <c r="A50" s="6">
        <v>397</v>
      </c>
      <c r="B50" s="62" t="s">
        <v>41</v>
      </c>
      <c r="C50" s="60">
        <v>200</v>
      </c>
      <c r="D50" s="60">
        <v>3.67</v>
      </c>
      <c r="E50" s="60">
        <v>3.19</v>
      </c>
      <c r="F50" s="60">
        <v>15.82</v>
      </c>
      <c r="G50" s="60">
        <v>55.3</v>
      </c>
      <c r="H50" s="60">
        <v>194.7</v>
      </c>
      <c r="I50" s="60">
        <v>137</v>
      </c>
      <c r="J50" s="60">
        <v>19.2</v>
      </c>
      <c r="K50" s="60">
        <v>112.1</v>
      </c>
      <c r="L50" s="60">
        <v>0.43</v>
      </c>
      <c r="M50" s="60">
        <v>22</v>
      </c>
      <c r="N50" s="61">
        <v>0.05</v>
      </c>
      <c r="O50" s="61">
        <v>0.17</v>
      </c>
      <c r="P50" s="61">
        <v>0.15</v>
      </c>
      <c r="Q50" s="61">
        <v>1.43</v>
      </c>
      <c r="R50" s="60">
        <v>122.3</v>
      </c>
    </row>
    <row r="51" spans="1:18" ht="15.75" x14ac:dyDescent="0.25">
      <c r="A51" s="6">
        <v>1</v>
      </c>
      <c r="B51" s="59" t="s">
        <v>55</v>
      </c>
      <c r="C51" s="60">
        <v>38</v>
      </c>
      <c r="D51" s="60">
        <v>2.4500000000000002</v>
      </c>
      <c r="E51" s="60">
        <v>7.55</v>
      </c>
      <c r="F51" s="60">
        <v>14.62</v>
      </c>
      <c r="G51" s="60">
        <v>114.9</v>
      </c>
      <c r="H51" s="60">
        <v>42.9</v>
      </c>
      <c r="I51" s="60">
        <v>9.3000000000000007</v>
      </c>
      <c r="J51" s="60">
        <v>9.9</v>
      </c>
      <c r="K51" s="60">
        <v>29.1</v>
      </c>
      <c r="L51" s="60">
        <v>0.62</v>
      </c>
      <c r="M51" s="61">
        <v>40</v>
      </c>
      <c r="N51" s="61">
        <v>0.05</v>
      </c>
      <c r="O51" s="61">
        <v>0.03</v>
      </c>
      <c r="P51" s="61">
        <v>0.49</v>
      </c>
      <c r="Q51" s="61"/>
      <c r="R51" s="60">
        <v>136</v>
      </c>
    </row>
    <row r="52" spans="1:18" ht="15.75" x14ac:dyDescent="0.25">
      <c r="A52" s="6"/>
      <c r="B52" s="59" t="s">
        <v>26</v>
      </c>
      <c r="C52" s="60">
        <v>30</v>
      </c>
      <c r="D52" s="60"/>
      <c r="E52" s="60"/>
      <c r="F52" s="60"/>
      <c r="G52" s="60"/>
      <c r="H52" s="60"/>
      <c r="I52" s="60"/>
      <c r="J52" s="60"/>
      <c r="K52" s="60"/>
      <c r="L52" s="60"/>
      <c r="M52" s="61"/>
      <c r="N52" s="61"/>
      <c r="O52" s="61"/>
      <c r="P52" s="61"/>
      <c r="Q52" s="61"/>
      <c r="R52" s="60"/>
    </row>
    <row r="53" spans="1:18" ht="15.75" x14ac:dyDescent="0.25">
      <c r="A53" s="6"/>
      <c r="B53" s="59" t="s">
        <v>27</v>
      </c>
      <c r="C53" s="60">
        <v>8</v>
      </c>
      <c r="D53" s="60"/>
      <c r="E53" s="60"/>
      <c r="F53" s="60"/>
      <c r="G53" s="60"/>
      <c r="H53" s="60"/>
      <c r="I53" s="60"/>
      <c r="J53" s="60"/>
      <c r="K53" s="60"/>
      <c r="L53" s="60"/>
      <c r="M53" s="61"/>
      <c r="N53" s="61"/>
      <c r="O53" s="61"/>
      <c r="P53" s="61"/>
      <c r="Q53" s="61"/>
      <c r="R53" s="60"/>
    </row>
    <row r="54" spans="1:18" ht="15.75" x14ac:dyDescent="0.25">
      <c r="A54" s="6">
        <v>7</v>
      </c>
      <c r="B54" s="59" t="s">
        <v>28</v>
      </c>
      <c r="C54" s="60">
        <v>10</v>
      </c>
      <c r="D54" s="60">
        <v>2.63</v>
      </c>
      <c r="E54" s="60">
        <v>2.66</v>
      </c>
      <c r="F54" s="60"/>
      <c r="G54" s="60">
        <v>110</v>
      </c>
      <c r="H54" s="60">
        <v>10</v>
      </c>
      <c r="I54" s="60">
        <v>100</v>
      </c>
      <c r="J54" s="60">
        <v>5.5</v>
      </c>
      <c r="K54" s="60">
        <v>60</v>
      </c>
      <c r="L54" s="60">
        <v>7.0000000000000007E-2</v>
      </c>
      <c r="M54" s="61">
        <v>21</v>
      </c>
      <c r="N54" s="61">
        <v>0</v>
      </c>
      <c r="O54" s="61">
        <v>0.04</v>
      </c>
      <c r="P54" s="61">
        <v>0.02</v>
      </c>
      <c r="Q54" s="61">
        <v>7.0000000000000007E-2</v>
      </c>
      <c r="R54" s="60">
        <v>34</v>
      </c>
    </row>
    <row r="55" spans="1:18" ht="15.75" x14ac:dyDescent="0.25">
      <c r="A55" s="6"/>
      <c r="B55" s="65" t="s">
        <v>30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1"/>
      <c r="N55" s="61"/>
      <c r="O55" s="61"/>
      <c r="P55" s="61"/>
      <c r="Q55" s="61"/>
      <c r="R55" s="60"/>
    </row>
    <row r="56" spans="1:18" ht="15.75" x14ac:dyDescent="0.25">
      <c r="A56" s="6"/>
      <c r="B56" s="6" t="s">
        <v>67</v>
      </c>
      <c r="C56" s="60">
        <v>100</v>
      </c>
      <c r="D56" s="60"/>
      <c r="E56" s="60"/>
      <c r="F56" s="60">
        <v>13</v>
      </c>
      <c r="G56" s="60"/>
      <c r="H56" s="60"/>
      <c r="I56" s="60"/>
      <c r="J56" s="60"/>
      <c r="K56" s="60"/>
      <c r="L56" s="60"/>
      <c r="M56" s="61"/>
      <c r="N56" s="61"/>
      <c r="O56" s="61"/>
      <c r="P56" s="61"/>
      <c r="Q56" s="61"/>
      <c r="R56" s="60">
        <v>90</v>
      </c>
    </row>
    <row r="57" spans="1:18" ht="15.75" x14ac:dyDescent="0.25">
      <c r="A57" s="6"/>
      <c r="B57" s="6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1"/>
      <c r="N57" s="61"/>
      <c r="O57" s="61"/>
      <c r="P57" s="61"/>
      <c r="Q57" s="61"/>
      <c r="R57" s="60"/>
    </row>
    <row r="58" spans="1:18" ht="15.75" x14ac:dyDescent="0.25">
      <c r="A58" s="6"/>
      <c r="B58" s="66" t="s">
        <v>31</v>
      </c>
      <c r="C58" s="60">
        <f>SUM(C49:C51)+C54+C56</f>
        <v>548</v>
      </c>
      <c r="D58" s="60">
        <f t="shared" ref="D58:R58" si="4">SUM(D49:D57)</f>
        <v>11.75</v>
      </c>
      <c r="E58" s="60">
        <f t="shared" si="4"/>
        <v>18.169999999999998</v>
      </c>
      <c r="F58" s="60">
        <f t="shared" si="4"/>
        <v>63.559999999999995</v>
      </c>
      <c r="G58" s="60">
        <f t="shared" si="4"/>
        <v>377.82000000000005</v>
      </c>
      <c r="H58" s="60">
        <f t="shared" si="4"/>
        <v>286.59999999999997</v>
      </c>
      <c r="I58" s="60">
        <f t="shared" si="4"/>
        <v>254.42000000000002</v>
      </c>
      <c r="J58" s="60">
        <f t="shared" si="4"/>
        <v>39.85</v>
      </c>
      <c r="K58" s="60">
        <f t="shared" si="4"/>
        <v>227.57</v>
      </c>
      <c r="L58" s="60">
        <f t="shared" si="4"/>
        <v>1.4200000000000002</v>
      </c>
      <c r="M58" s="60">
        <f t="shared" si="4"/>
        <v>108</v>
      </c>
      <c r="N58" s="60">
        <f t="shared" si="4"/>
        <v>0.13800000000000001</v>
      </c>
      <c r="O58" s="60">
        <f t="shared" si="4"/>
        <v>0.24200000000000002</v>
      </c>
      <c r="P58" s="60">
        <f t="shared" si="4"/>
        <v>0.99</v>
      </c>
      <c r="Q58" s="60">
        <f t="shared" si="4"/>
        <v>1.5</v>
      </c>
      <c r="R58" s="60">
        <f t="shared" si="4"/>
        <v>517.29999999999995</v>
      </c>
    </row>
    <row r="59" spans="1:18" ht="15.75" x14ac:dyDescent="0.25">
      <c r="A59" s="6"/>
      <c r="B59" s="6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1"/>
      <c r="N59" s="61"/>
      <c r="O59" s="61"/>
      <c r="P59" s="61"/>
      <c r="Q59" s="61"/>
      <c r="R59" s="60"/>
    </row>
    <row r="60" spans="1:18" ht="15.75" x14ac:dyDescent="0.25">
      <c r="A60" s="6"/>
      <c r="B60" s="36" t="s">
        <v>32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1"/>
      <c r="N60" s="61"/>
      <c r="O60" s="61"/>
      <c r="P60" s="61"/>
      <c r="Q60" s="61"/>
      <c r="R60" s="60"/>
    </row>
    <row r="61" spans="1:18" ht="15.75" x14ac:dyDescent="0.25">
      <c r="A61" s="6">
        <v>11</v>
      </c>
      <c r="B61" s="59" t="s">
        <v>116</v>
      </c>
      <c r="C61" s="67">
        <v>20</v>
      </c>
      <c r="D61" s="67">
        <v>0.4</v>
      </c>
      <c r="E61" s="67">
        <v>2.7</v>
      </c>
      <c r="F61" s="67">
        <v>1.5</v>
      </c>
      <c r="G61" s="67">
        <v>2.16</v>
      </c>
      <c r="H61" s="67">
        <v>96.6</v>
      </c>
      <c r="I61" s="67">
        <v>8.5</v>
      </c>
      <c r="J61" s="67">
        <v>7</v>
      </c>
      <c r="K61" s="67">
        <v>17.5</v>
      </c>
      <c r="L61" s="67">
        <v>0.32</v>
      </c>
      <c r="M61" s="68"/>
      <c r="N61" s="68">
        <v>2.8000000000000001E-2</v>
      </c>
      <c r="O61" s="68">
        <v>8.0000000000000002E-3</v>
      </c>
      <c r="P61" s="68">
        <v>0.14000000000000001</v>
      </c>
      <c r="Q61" s="68">
        <v>3.2</v>
      </c>
      <c r="R61" s="67">
        <v>34.799999999999997</v>
      </c>
    </row>
    <row r="62" spans="1:18" ht="15.75" x14ac:dyDescent="0.25">
      <c r="A62" s="6">
        <v>101</v>
      </c>
      <c r="B62" s="59" t="s">
        <v>117</v>
      </c>
      <c r="C62" s="88">
        <v>250</v>
      </c>
      <c r="D62" s="88">
        <v>3.9</v>
      </c>
      <c r="E62" s="88">
        <v>6.7</v>
      </c>
      <c r="F62" s="88">
        <v>28.3</v>
      </c>
      <c r="G62" s="88">
        <v>65.06</v>
      </c>
      <c r="H62" s="88">
        <v>228.31</v>
      </c>
      <c r="I62" s="88">
        <v>26.09</v>
      </c>
      <c r="J62" s="88">
        <v>13.37</v>
      </c>
      <c r="K62" s="88">
        <v>28.68</v>
      </c>
      <c r="L62" s="88">
        <v>0.47</v>
      </c>
      <c r="M62" s="89">
        <v>8.81</v>
      </c>
      <c r="N62" s="89">
        <v>0.03</v>
      </c>
      <c r="O62" s="89">
        <v>2.7E-2</v>
      </c>
      <c r="P62" s="89">
        <v>0.48799999999999999</v>
      </c>
      <c r="Q62" s="89">
        <v>11.1</v>
      </c>
      <c r="R62" s="88">
        <v>104</v>
      </c>
    </row>
    <row r="63" spans="1:18" ht="15.75" x14ac:dyDescent="0.25">
      <c r="A63" s="6">
        <v>304</v>
      </c>
      <c r="B63" s="59" t="s">
        <v>118</v>
      </c>
      <c r="C63" s="60">
        <v>200</v>
      </c>
      <c r="D63" s="60">
        <v>21.47</v>
      </c>
      <c r="E63" s="60">
        <v>19.690000000000001</v>
      </c>
      <c r="F63" s="60">
        <v>35.69</v>
      </c>
      <c r="G63" s="60">
        <v>340</v>
      </c>
      <c r="H63" s="60">
        <v>262.10000000000002</v>
      </c>
      <c r="I63" s="60">
        <v>40.299999999999997</v>
      </c>
      <c r="J63" s="60">
        <v>46.8</v>
      </c>
      <c r="K63" s="60">
        <v>209.5</v>
      </c>
      <c r="L63" s="60">
        <v>2.0299999999999998</v>
      </c>
      <c r="M63" s="61">
        <v>64</v>
      </c>
      <c r="N63" s="61">
        <v>0.26</v>
      </c>
      <c r="O63" s="61">
        <v>0.11</v>
      </c>
      <c r="P63" s="61">
        <v>4.9400000000000004</v>
      </c>
      <c r="Q63" s="61">
        <v>1.01</v>
      </c>
      <c r="R63" s="60">
        <v>406</v>
      </c>
    </row>
    <row r="64" spans="1:18" ht="15.75" x14ac:dyDescent="0.25">
      <c r="A64" s="6">
        <v>376</v>
      </c>
      <c r="B64" s="62" t="s">
        <v>36</v>
      </c>
      <c r="C64" s="60">
        <v>200</v>
      </c>
      <c r="D64" s="60">
        <v>0.44</v>
      </c>
      <c r="E64" s="60"/>
      <c r="F64" s="60">
        <v>27.6</v>
      </c>
      <c r="G64" s="60">
        <v>2.5</v>
      </c>
      <c r="H64" s="60">
        <v>56.4</v>
      </c>
      <c r="I64" s="60">
        <v>31.8</v>
      </c>
      <c r="J64" s="60">
        <v>6</v>
      </c>
      <c r="K64" s="60">
        <v>15.4</v>
      </c>
      <c r="L64" s="60">
        <v>1.25</v>
      </c>
      <c r="M64" s="61"/>
      <c r="N64" s="61">
        <v>2E-3</v>
      </c>
      <c r="O64" s="61">
        <v>6.0000000000000001E-3</v>
      </c>
      <c r="P64" s="61">
        <v>0.14000000000000001</v>
      </c>
      <c r="Q64" s="61">
        <v>0.4</v>
      </c>
      <c r="R64" s="60">
        <v>113</v>
      </c>
    </row>
    <row r="65" spans="1:18" ht="15.75" x14ac:dyDescent="0.25">
      <c r="A65" s="6">
        <v>1</v>
      </c>
      <c r="B65" s="62" t="s">
        <v>37</v>
      </c>
      <c r="C65" s="60">
        <v>40</v>
      </c>
      <c r="D65" s="60">
        <v>2.64</v>
      </c>
      <c r="E65" s="60"/>
      <c r="F65" s="60">
        <v>13.36</v>
      </c>
      <c r="G65" s="60">
        <v>244</v>
      </c>
      <c r="H65" s="60">
        <v>97</v>
      </c>
      <c r="I65" s="60">
        <v>14</v>
      </c>
      <c r="J65" s="60">
        <v>18.8</v>
      </c>
      <c r="K65" s="60">
        <v>63.2</v>
      </c>
      <c r="L65" s="60">
        <v>1.56</v>
      </c>
      <c r="M65" s="61"/>
      <c r="N65" s="61">
        <v>7.0000000000000007E-2</v>
      </c>
      <c r="O65" s="61">
        <v>3.2000000000000001E-2</v>
      </c>
      <c r="P65" s="61">
        <v>0.28000000000000003</v>
      </c>
      <c r="Q65" s="61"/>
      <c r="R65" s="60">
        <v>69.599999999999994</v>
      </c>
    </row>
    <row r="66" spans="1:18" ht="15.75" x14ac:dyDescent="0.25">
      <c r="A66" s="6"/>
      <c r="B66" s="6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1"/>
      <c r="N66" s="61"/>
      <c r="O66" s="61"/>
      <c r="P66" s="61"/>
      <c r="Q66" s="61"/>
      <c r="R66" s="60"/>
    </row>
    <row r="67" spans="1:18" ht="15.75" x14ac:dyDescent="0.25">
      <c r="A67" s="6"/>
      <c r="B67" s="66" t="s">
        <v>38</v>
      </c>
      <c r="C67" s="60">
        <f t="shared" ref="C67:R67" si="5">SUM(C61:C66)</f>
        <v>710</v>
      </c>
      <c r="D67" s="60">
        <f t="shared" si="5"/>
        <v>28.85</v>
      </c>
      <c r="E67" s="60">
        <f t="shared" si="5"/>
        <v>29.090000000000003</v>
      </c>
      <c r="F67" s="60">
        <f t="shared" si="5"/>
        <v>106.45</v>
      </c>
      <c r="G67" s="60">
        <f t="shared" si="5"/>
        <v>653.72</v>
      </c>
      <c r="H67" s="60">
        <f t="shared" si="5"/>
        <v>740.41</v>
      </c>
      <c r="I67" s="60">
        <f t="shared" si="5"/>
        <v>120.69</v>
      </c>
      <c r="J67" s="60">
        <f t="shared" si="5"/>
        <v>91.969999999999985</v>
      </c>
      <c r="K67" s="60">
        <f t="shared" si="5"/>
        <v>334.28</v>
      </c>
      <c r="L67" s="60">
        <f t="shared" si="5"/>
        <v>5.6300000000000008</v>
      </c>
      <c r="M67" s="60">
        <f t="shared" si="5"/>
        <v>72.81</v>
      </c>
      <c r="N67" s="60">
        <f t="shared" si="5"/>
        <v>0.39</v>
      </c>
      <c r="O67" s="60">
        <f t="shared" si="5"/>
        <v>0.18300000000000002</v>
      </c>
      <c r="P67" s="60">
        <f t="shared" si="5"/>
        <v>5.9880000000000004</v>
      </c>
      <c r="Q67" s="60">
        <f t="shared" si="5"/>
        <v>15.71</v>
      </c>
      <c r="R67" s="60">
        <f t="shared" si="5"/>
        <v>727.4</v>
      </c>
    </row>
    <row r="68" spans="1:18" ht="15.75" x14ac:dyDescent="0.25">
      <c r="A68" s="6"/>
      <c r="B68" s="6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1"/>
      <c r="N68" s="61"/>
      <c r="O68" s="61"/>
      <c r="P68" s="61"/>
      <c r="Q68" s="61"/>
      <c r="R68" s="60"/>
    </row>
    <row r="69" spans="1:18" ht="15.75" x14ac:dyDescent="0.25">
      <c r="A69" s="6"/>
      <c r="B69" s="65" t="s">
        <v>39</v>
      </c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1"/>
      <c r="N69" s="61"/>
      <c r="O69" s="61"/>
      <c r="P69" s="61"/>
      <c r="Q69" s="61"/>
      <c r="R69" s="60"/>
    </row>
    <row r="70" spans="1:18" ht="15.75" x14ac:dyDescent="0.25">
      <c r="A70" s="6">
        <v>458</v>
      </c>
      <c r="B70" s="59" t="s">
        <v>119</v>
      </c>
      <c r="C70" s="88">
        <v>90</v>
      </c>
      <c r="D70" s="88">
        <v>8.35</v>
      </c>
      <c r="E70" s="88">
        <v>3.47</v>
      </c>
      <c r="F70" s="88">
        <v>14.59</v>
      </c>
      <c r="G70" s="88">
        <v>97.5</v>
      </c>
      <c r="H70" s="88">
        <v>42.4</v>
      </c>
      <c r="I70" s="88">
        <v>25.4</v>
      </c>
      <c r="J70" s="88">
        <v>13.28</v>
      </c>
      <c r="K70" s="88">
        <v>45.1</v>
      </c>
      <c r="L70" s="88">
        <v>0.45</v>
      </c>
      <c r="M70" s="89">
        <v>29</v>
      </c>
      <c r="N70" s="89">
        <v>0.72</v>
      </c>
      <c r="O70" s="89">
        <v>1.2E-2</v>
      </c>
      <c r="P70" s="89">
        <v>1.1000000000000001</v>
      </c>
      <c r="Q70" s="89">
        <v>0.12</v>
      </c>
      <c r="R70" s="88">
        <v>198.37</v>
      </c>
    </row>
    <row r="71" spans="1:18" ht="15.75" x14ac:dyDescent="0.25">
      <c r="A71" s="6"/>
      <c r="B71" s="59" t="s">
        <v>120</v>
      </c>
      <c r="C71" s="60">
        <v>200</v>
      </c>
      <c r="D71" s="60">
        <v>6</v>
      </c>
      <c r="E71" s="60">
        <v>5</v>
      </c>
      <c r="F71" s="60">
        <v>8.4</v>
      </c>
      <c r="G71" s="60">
        <v>114.9</v>
      </c>
      <c r="H71" s="60">
        <v>42.9</v>
      </c>
      <c r="I71" s="60">
        <v>9.3000000000000007</v>
      </c>
      <c r="J71" s="60">
        <v>9.9</v>
      </c>
      <c r="K71" s="60">
        <v>29.1</v>
      </c>
      <c r="L71" s="60">
        <v>0.62</v>
      </c>
      <c r="M71" s="61">
        <v>40</v>
      </c>
      <c r="N71" s="61">
        <v>0.05</v>
      </c>
      <c r="O71" s="61">
        <v>0.03</v>
      </c>
      <c r="P71" s="61">
        <v>0.49</v>
      </c>
      <c r="Q71" s="61"/>
      <c r="R71" s="60">
        <v>102</v>
      </c>
    </row>
    <row r="72" spans="1:18" ht="15.75" x14ac:dyDescent="0.25">
      <c r="A72" s="6"/>
      <c r="B72" s="6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1"/>
      <c r="N72" s="61"/>
      <c r="O72" s="61"/>
      <c r="P72" s="61"/>
      <c r="Q72" s="61"/>
      <c r="R72" s="60"/>
    </row>
    <row r="73" spans="1:18" ht="15.75" x14ac:dyDescent="0.25">
      <c r="A73" s="6"/>
      <c r="B73" s="66" t="s">
        <v>43</v>
      </c>
      <c r="C73" s="60">
        <f>SUM(C70:C71)</f>
        <v>290</v>
      </c>
      <c r="D73" s="60">
        <f t="shared" ref="D73:R73" si="6">SUM(D70:D71)</f>
        <v>14.35</v>
      </c>
      <c r="E73" s="60">
        <f t="shared" si="6"/>
        <v>8.4700000000000006</v>
      </c>
      <c r="F73" s="60">
        <f t="shared" si="6"/>
        <v>22.990000000000002</v>
      </c>
      <c r="G73" s="60">
        <f t="shared" si="6"/>
        <v>212.4</v>
      </c>
      <c r="H73" s="60">
        <f t="shared" si="6"/>
        <v>85.3</v>
      </c>
      <c r="I73" s="60">
        <f t="shared" si="6"/>
        <v>34.700000000000003</v>
      </c>
      <c r="J73" s="60">
        <f t="shared" si="6"/>
        <v>23.18</v>
      </c>
      <c r="K73" s="60">
        <f t="shared" si="6"/>
        <v>74.2</v>
      </c>
      <c r="L73" s="60">
        <f t="shared" si="6"/>
        <v>1.07</v>
      </c>
      <c r="M73" s="60">
        <f t="shared" si="6"/>
        <v>69</v>
      </c>
      <c r="N73" s="60">
        <f t="shared" si="6"/>
        <v>0.77</v>
      </c>
      <c r="O73" s="60">
        <f t="shared" si="6"/>
        <v>4.1999999999999996E-2</v>
      </c>
      <c r="P73" s="60">
        <f t="shared" si="6"/>
        <v>1.59</v>
      </c>
      <c r="Q73" s="60">
        <f t="shared" si="6"/>
        <v>0.12</v>
      </c>
      <c r="R73" s="60">
        <f t="shared" si="6"/>
        <v>300.37</v>
      </c>
    </row>
    <row r="74" spans="1:18" ht="15.75" x14ac:dyDescent="0.25">
      <c r="A74" s="6"/>
      <c r="B74" s="6" t="s">
        <v>44</v>
      </c>
      <c r="C74" s="71">
        <f t="shared" ref="C74:R74" si="7">SUM(C58,C67,C73)</f>
        <v>1548</v>
      </c>
      <c r="D74" s="71">
        <f t="shared" si="7"/>
        <v>54.95</v>
      </c>
      <c r="E74" s="71">
        <f t="shared" si="7"/>
        <v>55.730000000000004</v>
      </c>
      <c r="F74" s="71">
        <f t="shared" si="7"/>
        <v>193</v>
      </c>
      <c r="G74" s="71">
        <f t="shared" si="7"/>
        <v>1243.94</v>
      </c>
      <c r="H74" s="71">
        <f t="shared" si="7"/>
        <v>1112.31</v>
      </c>
      <c r="I74" s="71">
        <f t="shared" si="7"/>
        <v>409.81</v>
      </c>
      <c r="J74" s="71">
        <f t="shared" si="7"/>
        <v>155</v>
      </c>
      <c r="K74" s="71">
        <f t="shared" si="7"/>
        <v>636.04999999999995</v>
      </c>
      <c r="L74" s="71">
        <f t="shared" si="7"/>
        <v>8.120000000000001</v>
      </c>
      <c r="M74" s="71">
        <f t="shared" si="7"/>
        <v>249.81</v>
      </c>
      <c r="N74" s="71">
        <f t="shared" si="7"/>
        <v>1.298</v>
      </c>
      <c r="O74" s="71">
        <f t="shared" si="7"/>
        <v>0.46700000000000003</v>
      </c>
      <c r="P74" s="71">
        <f t="shared" si="7"/>
        <v>8.5680000000000014</v>
      </c>
      <c r="Q74" s="71">
        <f t="shared" si="7"/>
        <v>17.330000000000002</v>
      </c>
      <c r="R74" s="71">
        <f t="shared" si="7"/>
        <v>1545.0699999999997</v>
      </c>
    </row>
  </sheetData>
  <mergeCells count="25">
    <mergeCell ref="G44:L44"/>
    <mergeCell ref="M44:Q44"/>
    <mergeCell ref="R44:R45"/>
    <mergeCell ref="A44:A45"/>
    <mergeCell ref="B44:B45"/>
    <mergeCell ref="C44:C45"/>
    <mergeCell ref="D44:D45"/>
    <mergeCell ref="E44:E45"/>
    <mergeCell ref="F44:F45"/>
    <mergeCell ref="M7:Q7"/>
    <mergeCell ref="R7:R8"/>
    <mergeCell ref="C39:R39"/>
    <mergeCell ref="C40:H40"/>
    <mergeCell ref="N40:R40"/>
    <mergeCell ref="D42:R42"/>
    <mergeCell ref="C2:S2"/>
    <mergeCell ref="D3:S3"/>
    <mergeCell ref="D5:R5"/>
    <mergeCell ref="A7:A8"/>
    <mergeCell ref="B7:B8"/>
    <mergeCell ref="C7:C8"/>
    <mergeCell ref="D7:D8"/>
    <mergeCell ref="E7:E8"/>
    <mergeCell ref="F7:F8"/>
    <mergeCell ref="G7:L7"/>
  </mergeCells>
  <pageMargins left="0.7" right="0.7" top="0.75" bottom="0.75" header="0.3" footer="0.3"/>
  <pageSetup paperSize="9" scale="89" orientation="portrait" horizontalDpi="180" verticalDpi="180" r:id="rId1"/>
  <rowBreaks count="1" manualBreakCount="1">
    <brk id="3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6</vt:i4>
      </vt:variant>
    </vt:vector>
  </HeadingPairs>
  <TitlesOfParts>
    <vt:vector size="26" baseType="lpstr">
      <vt:lpstr>осень-зима 1 день</vt:lpstr>
      <vt:lpstr>весна-лето 1 день</vt:lpstr>
      <vt:lpstr>зима-осень 2 день</vt:lpstr>
      <vt:lpstr>весна-лето2 день</vt:lpstr>
      <vt:lpstr>осень-зима 3 день</vt:lpstr>
      <vt:lpstr>весна-лето 3 день</vt:lpstr>
      <vt:lpstr>осень-зима 4 день</vt:lpstr>
      <vt:lpstr>весна-лето 4 день</vt:lpstr>
      <vt:lpstr>зима-осень 5 день</vt:lpstr>
      <vt:lpstr>весна-лето 5 день</vt:lpstr>
      <vt:lpstr>осень-зима 6 день</vt:lpstr>
      <vt:lpstr>весна-лето 6 день</vt:lpstr>
      <vt:lpstr>осень-зима 7 день</vt:lpstr>
      <vt:lpstr>весна-лето 7 день</vt:lpstr>
      <vt:lpstr>осень-зима 8 день</vt:lpstr>
      <vt:lpstr>весна-лето 8 день</vt:lpstr>
      <vt:lpstr>осень-зима 9 день</vt:lpstr>
      <vt:lpstr>весна-лето 9 день</vt:lpstr>
      <vt:lpstr>осень-зима 10 день</vt:lpstr>
      <vt:lpstr>весна-лето 10 день</vt:lpstr>
      <vt:lpstr>'весна-лето 10 день'!Область_печати</vt:lpstr>
      <vt:lpstr>'весна-лето 3 день'!Область_печати</vt:lpstr>
      <vt:lpstr>'весна-лето 5 день'!Область_печати</vt:lpstr>
      <vt:lpstr>'зима-осень 5 день'!Область_печати</vt:lpstr>
      <vt:lpstr>'осень-зима 10 день'!Область_печати</vt:lpstr>
      <vt:lpstr>'осень-зима 3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2022-06-02T06:38:42Z</dcterms:modified>
</cp:coreProperties>
</file>